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775" windowHeight="12990" tabRatio="697" firstSheet="1" activeTab="3"/>
  </bookViews>
  <sheets>
    <sheet name="Инструкция" sheetId="1" r:id="rId1"/>
    <sheet name="Титульный" sheetId="2" r:id="rId2"/>
    <sheet name="Инструкция по заполнению" sheetId="3" r:id="rId3"/>
    <sheet name="46 - передача" sheetId="4" r:id="rId4"/>
    <sheet name="Проверка" sheetId="5" r:id="rId5"/>
    <sheet name="modProv" sheetId="6" state="veryHidden" r:id="rId6"/>
    <sheet name="TEHSHEET" sheetId="7" state="veryHidden" r:id="rId7"/>
    <sheet name="REESTR_ORG" sheetId="8" state="veryHidden" r:id="rId8"/>
    <sheet name="REESTR" sheetId="9" state="veryHidden" r:id="rId9"/>
    <sheet name="tech" sheetId="10" state="veryHidden" r:id="rId10"/>
  </sheets>
  <definedNames>
    <definedName name="ACCURACY_RANGE">'46 - передача'!$E$12</definedName>
    <definedName name="add_gen_company_locked_range">'tech'!$19:$19</definedName>
    <definedName name="add_gen_company_range">'tech'!$6:$6</definedName>
    <definedName name="add_net_company_locked_range">'tech'!$16:$16</definedName>
    <definedName name="add_net_company_range">'tech'!$3:$3</definedName>
    <definedName name="add_other_company_locked_range">'tech'!$25:$25</definedName>
    <definedName name="add_other_company_range">'tech'!$12:$12</definedName>
    <definedName name="add_sbwt_company_locked_range">'tech'!$22:$22</definedName>
    <definedName name="add_sbwt_company_range">'tech'!$9:$9</definedName>
    <definedName name="DELETE_HL_COLUMN_MARKER">'46 - передача'!$C$15</definedName>
    <definedName name="EE_DISBALANCE">'46 - передача'!$G$70:$J$70</definedName>
    <definedName name="EE_TOTAL_DISBALANCE">'46 - передача'!$F$70</definedName>
    <definedName name="god">'Титульный'!$F$8</definedName>
    <definedName name="inn">'Титульный'!$F$12</definedName>
    <definedName name="kpp">'Титульный'!$F$13</definedName>
    <definedName name="kvartal">'Титульный'!$G$8</definedName>
    <definedName name="LIST_ORG_EE">'REESTR_ORG'!$A$2:$E$476</definedName>
    <definedName name="logic">'TEHSHEET'!$E$2:$E$3</definedName>
    <definedName name="MONTH">'TEHSHEET'!$D$2:$D$14</definedName>
    <definedName name="NUM_COLUMN_MARKER">'46 - передача'!$D$15</definedName>
    <definedName name="org">'Титульный'!$F$10</definedName>
    <definedName name="post_name">'REESTR_ORG'!$T$482:$T$614</definedName>
    <definedName name="post_without_enes_name">'REESTR_ORG'!$X$482:$X$613</definedName>
    <definedName name="potr_name">'REESTR_ORG'!$AN$482</definedName>
    <definedName name="POWER_DISBALANCE">'46 - передача'!$G$124:$J$124</definedName>
    <definedName name="POWER_TOTAL_DISBALANCE">'46 - передача'!$F$124</definedName>
    <definedName name="REESTR_TEMP">'REESTR'!$A$2:$C$27</definedName>
    <definedName name="reg_name">'Титульный'!$F$6</definedName>
    <definedName name="REGION">'TEHSHEET'!$A$1:$A$84</definedName>
    <definedName name="region_range">'TEHSHEET'!$G$2:$G$4</definedName>
    <definedName name="ROW_MARKER_1">'46 - передача'!$C$128</definedName>
    <definedName name="ROW_MARKER_2">'46 - передача'!$C$148</definedName>
    <definedName name="sbwt_name">'REESTR_ORG'!$H$482:$H$586</definedName>
    <definedName name="sbwt_name_o">'REESTR_ORG'!$AV$482:$AV$588</definedName>
    <definedName name="sbwt_name_oep">'REESTR_ORG'!$AZ$482:$AZ$588</definedName>
    <definedName name="sbwt_name_p">'REESTR_ORG'!$P$482:$P$587</definedName>
    <definedName name="sbwt_post_name">'REESTR_ORG'!$AR$482:$AR$712</definedName>
    <definedName name="title_post_name">'REESTR_ORG'!$AB$482:$AD$614</definedName>
    <definedName name="title_post_without_enes_name">'REESTR_ORG'!$AF$482:$AH$613</definedName>
    <definedName name="title_sbwt_name">'REESTR_ORG'!$L$482:$N$586</definedName>
    <definedName name="title_tso_name">'REESTR_ORG'!$D$482:$F$648</definedName>
    <definedName name="tso_name">'REESTR_ORG'!$A$482:$A$648</definedName>
    <definedName name="tso_name_p">'REESTR_ORG'!$AJ$482:$AJ$781</definedName>
    <definedName name="version">'Инструкция'!$O$2</definedName>
    <definedName name="XML_ORG_LIST_TAG_NAMES">'TEHSHEET'!$G$9:$G$13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<sst xmlns="http://schemas.openxmlformats.org/spreadsheetml/2006/main" count="8757" uniqueCount="850">
  <si>
    <t>ВН</t>
  </si>
  <si>
    <t>НН</t>
  </si>
  <si>
    <t>Небаланс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</si>
  <si>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</si>
  <si>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</si>
  <si>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</si>
  <si>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</si>
  <si>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</si>
  <si>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</si>
  <si>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</si>
  <si>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</si>
  <si>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</si>
  <si>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</si>
  <si>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</si>
  <si>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</si>
  <si>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</si>
  <si>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</si>
  <si>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</si>
  <si>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</si>
  <si>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</si>
  <si>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</si>
  <si>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</si>
  <si>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</si>
  <si>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</si>
  <si>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</si>
  <si>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</si>
  <si>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Контактный телефон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</si>
  <si>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</si>
  <si>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</si>
  <si>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</si>
  <si>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</si>
  <si>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</si>
  <si>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</si>
  <si>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</si>
  <si>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</si>
  <si>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Инструкция по заполнению шаблона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</si>
  <si>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</si>
  <si>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</si>
  <si>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</si>
  <si>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</si>
  <si>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</si>
  <si>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</si>
  <si>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</si>
  <si>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</si>
  <si>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</si>
  <si>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</si>
  <si>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</si>
  <si>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</si>
  <si>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</si>
  <si>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</si>
  <si>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</si>
  <si>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</si>
  <si>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</si>
  <si>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</si>
  <si>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</si>
  <si>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</si>
  <si>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</si>
  <si>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</si>
  <si>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</si>
  <si>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</si>
  <si>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</si>
  <si>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</si>
  <si>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</si>
  <si>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</si>
  <si>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</si>
  <si>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</si>
  <si>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</si>
  <si>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</si>
  <si>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</si>
  <si>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</si>
  <si>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</si>
  <si>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</si>
  <si>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</si>
  <si>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</si>
  <si>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</si>
  <si>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</si>
  <si>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</si>
  <si>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</si>
  <si>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</si>
  <si>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</si>
  <si>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</si>
  <si>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</si>
  <si>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</si>
  <si>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</si>
  <si>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</si>
  <si>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</si>
  <si>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</si>
  <si>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</si>
  <si>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</si>
  <si>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</si>
  <si>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</si>
  <si>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</si>
  <si>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</si>
  <si>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</si>
  <si>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</si>
  <si>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</si>
  <si>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</si>
  <si>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</si>
  <si>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</si>
  <si>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</si>
  <si>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</si>
  <si>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</si>
  <si>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</si>
  <si>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</si>
  <si>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</si>
  <si>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</si>
  <si>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</si>
  <si>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</si>
  <si>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</si>
  <si>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</si>
  <si>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</si>
  <si>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</si>
  <si>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</si>
  <si>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</si>
  <si>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</si>
  <si>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</si>
  <si>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</si>
  <si>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</si>
  <si>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</si>
  <si>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</si>
  <si>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</si>
  <si>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</si>
  <si>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</si>
  <si>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WEB-сайт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</si>
  <si>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</si>
  <si>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</si>
  <si>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</si>
  <si>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</si>
  <si>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</si>
  <si>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Территориальное разделение (регионы, в которых организация оказывает услуги)</t>
  </si>
  <si>
    <t>да</t>
  </si>
  <si>
    <t>нет</t>
  </si>
  <si>
    <t>Электроэнергия</t>
  </si>
  <si>
    <t>Мощность</t>
  </si>
  <si>
    <t>logic</t>
  </si>
  <si>
    <t>MONTH</t>
  </si>
  <si>
    <t>YEAR</t>
  </si>
  <si>
    <t>2</t>
  </si>
  <si>
    <t>1</t>
  </si>
  <si>
    <t>Тюменская область (Юг Тюменской области)</t>
  </si>
  <si>
    <t>Обязательность выполнения</t>
  </si>
  <si>
    <t>Сетевая компания</t>
  </si>
  <si>
    <t>Наименование показателя</t>
  </si>
  <si>
    <t>Поступление в сеть из других организаций, в том числе</t>
  </si>
  <si>
    <t>Из сетей ЕНЭС</t>
  </si>
  <si>
    <t>Из сетей прочих сетевых организаций</t>
  </si>
  <si>
    <t>От генерирующих компаний и блок-станций</t>
  </si>
  <si>
    <t>Поступление в сеть из других уровней напряжения (трансформация)</t>
  </si>
  <si>
    <t>Отпуск из сети, в том числе</t>
  </si>
  <si>
    <t>Другие сети</t>
  </si>
  <si>
    <t>Поставщики</t>
  </si>
  <si>
    <t>Хозяйственные нужды сети</t>
  </si>
  <si>
    <t>Отпуск в сеть других уровней напряжения</t>
  </si>
  <si>
    <t>Потери, в том числе</t>
  </si>
  <si>
    <t>Относимые на собственное потребление</t>
  </si>
  <si>
    <t>Относимые на передачу субабонентам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</si>
  <si>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</si>
  <si>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</si>
  <si>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Мощность (МВт)</t>
  </si>
  <si>
    <t>Из сетей  ЕНЭС</t>
  </si>
  <si>
    <t>Заявленная мощность конечных потребителей (МВт)</t>
  </si>
  <si>
    <t>Присоединенная мощность конечных потребителей (МВА)</t>
  </si>
  <si>
    <t>Платежи</t>
  </si>
  <si>
    <t>Месяц</t>
  </si>
  <si>
    <t>СН 1</t>
  </si>
  <si>
    <t>СН 2</t>
  </si>
  <si>
    <t>1.1</t>
  </si>
  <si>
    <t>1.2</t>
  </si>
  <si>
    <t>1.3</t>
  </si>
  <si>
    <t>2.1</t>
  </si>
  <si>
    <t>2.2</t>
  </si>
  <si>
    <t>2.3</t>
  </si>
  <si>
    <t>3</t>
  </si>
  <si>
    <t>3.1</t>
  </si>
  <si>
    <t>3.2</t>
  </si>
  <si>
    <t>3.3</t>
  </si>
  <si>
    <t>3.4</t>
  </si>
  <si>
    <t>4</t>
  </si>
  <si>
    <t>5</t>
  </si>
  <si>
    <t>6</t>
  </si>
  <si>
    <t>7</t>
  </si>
  <si>
    <t>8</t>
  </si>
  <si>
    <t>6.1</t>
  </si>
  <si>
    <t>9</t>
  </si>
  <si>
    <t>Поступления денежных средств в счёт стоимости поставленных услуг по передаче</t>
  </si>
  <si>
    <t>Заявленная и присоединённая мощность</t>
  </si>
  <si>
    <r>
      <rPr>
        <b/>
        <sz val="9"/>
        <rFont val="Tahoma"/>
        <family val="2"/>
      </rPr>
      <t>При заполнении отчётных форм принимается:</t>
    </r>
    <r>
      <rPr>
        <sz val="9"/>
        <rFont val="Tahoma"/>
        <family val="2"/>
      </rPr>
      <t xml:space="preserve">
</t>
    </r>
    <r>
      <rPr>
        <b/>
        <sz val="9"/>
        <rFont val="Tahoma"/>
        <family val="2"/>
      </rPr>
      <t>ВН</t>
    </r>
    <r>
      <rPr>
        <sz val="9"/>
        <rFont val="Tahoma"/>
        <family val="2"/>
      </rPr>
      <t xml:space="preserve"> (220 кВ, 110 кВ) – напряжение в сети 220 кВ, 110 кВ и выше
</t>
    </r>
    <r>
      <rPr>
        <b/>
        <sz val="9"/>
        <rFont val="Tahoma"/>
        <family val="2"/>
      </rPr>
      <t>СН 1</t>
    </r>
    <r>
      <rPr>
        <sz val="9"/>
        <rFont val="Tahoma"/>
        <family val="2"/>
      </rPr>
      <t xml:space="preserve"> – напряжение в сети 35 кВ и выше
</t>
    </r>
    <r>
      <rPr>
        <b/>
        <sz val="9"/>
        <rFont val="Tahoma"/>
        <family val="2"/>
      </rPr>
      <t>СН 2</t>
    </r>
    <r>
      <rPr>
        <sz val="9"/>
        <rFont val="Tahoma"/>
        <family val="2"/>
      </rPr>
      <t xml:space="preserve"> – напряжение в сети 10 - 6 кВ и выше
</t>
    </r>
    <r>
      <rPr>
        <b/>
        <sz val="9"/>
        <rFont val="Tahoma"/>
        <family val="2"/>
      </rPr>
      <t>НН</t>
    </r>
    <r>
      <rPr>
        <sz val="9"/>
        <rFont val="Tahoma"/>
        <family val="2"/>
      </rPr>
      <t xml:space="preserve"> – напряжение в сети 0,4 кВ и выше</t>
    </r>
  </si>
  <si>
    <t>Комментарии по заполнению</t>
  </si>
  <si>
    <t>Фактические объёмы электроэнергии и мощности сетевой организации</t>
  </si>
  <si>
    <t>1.2.0</t>
  </si>
  <si>
    <t>1.3.0</t>
  </si>
  <si>
    <t>3.1.0</t>
  </si>
  <si>
    <t>3.2.0</t>
  </si>
  <si>
    <t>3.3.0</t>
  </si>
  <si>
    <t>1.0</t>
  </si>
  <si>
    <t>Добавить генерирующую компанию</t>
  </si>
  <si>
    <t>Добавить сетевую компанию</t>
  </si>
  <si>
    <t>Добавить сбытовую компанию</t>
  </si>
  <si>
    <t>add_gen_company_range</t>
  </si>
  <si>
    <t>add_net_company_range</t>
  </si>
  <si>
    <t>add_sbwt_company_range</t>
  </si>
  <si>
    <t>2.0</t>
  </si>
  <si>
    <t>Уплата денежных средств в счёт стоимости приобретённых услуг по передаче</t>
  </si>
  <si>
    <t>Электроэнергия (тыс. кВтч)</t>
  </si>
  <si>
    <t>Товарная продуция</t>
  </si>
  <si>
    <t>Товарная продукция  (без НДС), тыс.руб.</t>
  </si>
  <si>
    <t>Сбытовые компании</t>
  </si>
  <si>
    <t>Другие организации</t>
  </si>
  <si>
    <t>Расход по оплате услуг по передаче электрической энергии (мощности)  (без НДС), тыс.руб.</t>
  </si>
  <si>
    <t>Платежи  (без НДС), тыс.руб.</t>
  </si>
  <si>
    <t>Добавить другую организацию</t>
  </si>
  <si>
    <t>1.1.0</t>
  </si>
  <si>
    <t>F</t>
  </si>
  <si>
    <t>Сетевые компании</t>
  </si>
  <si>
    <t>Расход по оплате услуг по передаче электрической энергии (мощности)</t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</si>
  <si>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товарной выручке, определенной на основании данных об объёмах фактически оказанных услуг по тарифам, утвержденным в установленном порядке. Строка Всего = сумма строк (1.1 + 1.2 + 1.3)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</si>
  <si>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электроэнергии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</si>
  <si>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электроэнергии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</si>
  <si>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сети, конечным потребителям и на хозяйственные нужды собственных сетей. Строка 3 = сумма строк (3.1 + 3.2 + 3.3 + 3.4)</t>
    </r>
  </si>
  <si>
    <r>
      <rPr>
        <b/>
        <sz val="9"/>
        <rFont val="Tahoma"/>
        <family val="2"/>
      </rPr>
      <t>4.</t>
    </r>
    <r>
      <rPr>
        <sz val="9"/>
        <rFont val="Tahoma"/>
        <family val="2"/>
      </rPr>
      <t xml:space="preserve"> В строке 4 отражается отпуск в сеть других уровней напряжения отчитывающейся организации. Объём ВН = сумме строки 2.1 по всем уровням напряжения. Объём СН 1 = сумме строки 2.2 по всем уровням напряжения. Объём СН 2 = сумме строки 2.3 по всем уровням напряжения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</si>
  <si>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расходе по оплате услуг по передаче электроэнергии (мощности) без учета НДС в разрезе сетевых организаций по уровням напряжения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</si>
  <si>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> В строке 1 приводятся сведения о сумме всей заявленной потребителями мощности по уровням напряжения. Данные отображаются только в случае, если регулирующим органом осуществляется регулирование распределительных сетевых организаций по заявленной мощности</t>
    </r>
  </si>
  <si>
    <r>
      <rPr>
        <b/>
        <sz val="9"/>
        <rFont val="Tahoma"/>
        <family val="2"/>
      </rPr>
      <t>9.</t>
    </r>
    <r>
      <rPr>
        <sz val="9"/>
        <rFont val="Tahoma"/>
        <family val="2"/>
      </rPr>
      <t xml:space="preserve"> В строке 9 отражается небаланс поступления в сеть и отпуска из сети мощности отчитывающейся организации, включая потери мощности. Строка 9 =  строки (1 + 2 - 3 - 4 - 5 - 6 + 7 - 8)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</si>
  <si>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собственное потребление мощности отчитывающейся организации</t>
    </r>
  </si>
  <si>
    <r>
      <rPr>
        <b/>
        <sz val="9"/>
        <color indexed="8"/>
        <rFont val="Tahoma"/>
        <family val="2"/>
      </rPr>
      <t>7.</t>
    </r>
    <r>
      <rPr>
        <sz val="9"/>
        <color indexed="8"/>
        <rFont val="Tahoma"/>
        <family val="2"/>
      </rPr>
      <t xml:space="preserve"> В строке 7 отражается объём мощности, вырабатываемой на установках отчитывающейся организации</t>
    </r>
  </si>
  <si>
    <r>
      <rPr>
        <b/>
        <sz val="9"/>
        <rFont val="Tahoma"/>
        <family val="2"/>
      </rPr>
      <t>6.</t>
    </r>
    <r>
      <rPr>
        <sz val="9"/>
        <rFont val="Tahoma"/>
        <family val="2"/>
      </rPr>
      <t xml:space="preserve"> В строке 6 отражаются потери в сетях по уровням напряжения отчитывающейся организации, включая потери относимые на собственное потребление (Строка 6.1)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</si>
  <si>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 и конечным потребителям. Строка 3 = сумма строк (3.1 + 3.2 + 3.3)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</si>
  <si>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мощности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</si>
  <si>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мощности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</si>
  <si>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небаланс поступления в сеть и отпуска из сети электроэнергии отчитывающейся организации, включая потери электроэнергии. Строка 8 =  строки (1 + 2 - 3 - 4 - 5 + 6 - 7)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</si>
  <si>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отражаются потери в сетях по уровням напряжения отчитывающейся организации, относимые на собственное потребление, на передачу субабонентам и на конечных потребителей. Строка 5 = сумма строк (5.1 + 5.2 + 5.3)</t>
    </r>
  </si>
  <si>
    <r>
      <rPr>
        <b/>
        <sz val="9"/>
        <color indexed="8"/>
        <rFont val="Tahoma"/>
        <family val="2"/>
      </rPr>
      <t>6.</t>
    </r>
    <r>
      <rPr>
        <sz val="9"/>
        <color indexed="8"/>
        <rFont val="Tahoma"/>
        <family val="2"/>
      </rPr>
      <t xml:space="preserve"> В строке 6 отражается объём электроэнергии, вырабатываемой на установках отчитывающейся организации</t>
    </r>
  </si>
  <si>
    <r>
      <rPr>
        <b/>
        <sz val="9"/>
        <rFont val="Tahoma"/>
        <family val="2"/>
      </rPr>
      <t>7.</t>
    </r>
    <r>
      <rPr>
        <sz val="9"/>
        <rFont val="Tahoma"/>
        <family val="2"/>
      </rPr>
      <t xml:space="preserve"> В строке 7 отражается собственное потребление элекроэнергии отчитывающейся организации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</si>
  <si>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отражается объём мощности на хозяйственные нужды отчитывающейся организации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</si>
  <si>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строке 1 отражается объём поступлений денежных средств в адрес отчитывающейся организации в счёт стоимости поставленных услуг по передаче</t>
    </r>
  </si>
  <si>
    <r>
      <rPr>
        <b/>
        <sz val="10"/>
        <rFont val="Tahoma"/>
        <family val="2"/>
      </rPr>
      <t>2.</t>
    </r>
    <r>
      <rPr>
        <sz val="10"/>
        <rFont val="Tahoma"/>
        <family val="2"/>
      </rPr>
      <t xml:space="preserve"> в строке 2 отражается объём уплаты денежных средств отчитывающейся организацией в счет стоимости приобретённых услуг по передаче</t>
    </r>
  </si>
  <si>
    <t>add_other_company_range</t>
  </si>
  <si>
    <t>Добавить сетевую компанию (передача)</t>
  </si>
  <si>
    <t>Конечные потребители</t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</si>
  <si>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> В строке 2 приводятся сведения о сумме всех присоединённых мощностей потребителей, отнесённых к соответствующему уровню напряжения</t>
    </r>
  </si>
  <si>
    <t>6.2</t>
  </si>
  <si>
    <t>3.4.0</t>
  </si>
  <si>
    <t>add_net_company_locked_range</t>
  </si>
  <si>
    <t>add_gen_company_locked_range</t>
  </si>
  <si>
    <t>add_sbwt_company_locked_range</t>
  </si>
  <si>
    <t>add_other_company_locked_range</t>
  </si>
  <si>
    <t>3.5</t>
  </si>
  <si>
    <t>3.5.0</t>
  </si>
  <si>
    <t>Сетевые компании, опосредованно присоединённые через сети прочих потребителей</t>
  </si>
  <si>
    <t>1.4</t>
  </si>
  <si>
    <t>Из сетей сопредельных регионов</t>
  </si>
  <si>
    <t>Число знаков после запятой:</t>
  </si>
  <si>
    <t>XML_ORG_LIST_TAG_NAMES</t>
  </si>
  <si>
    <t>ORG_NAME</t>
  </si>
  <si>
    <t>INN_NAME</t>
  </si>
  <si>
    <t>KPP_NAME</t>
  </si>
  <si>
    <t>VDET_NAME</t>
  </si>
  <si>
    <t>NSRF</t>
  </si>
  <si>
    <t>Шульгин Александр Анатольевич</t>
  </si>
  <si>
    <t>ЭСО</t>
  </si>
  <si>
    <t>ОРГАНИЗАЦИЯ</t>
  </si>
  <si>
    <t>ИНН</t>
  </si>
  <si>
    <t>КПП</t>
  </si>
  <si>
    <t>ТИП ОРГАНИЗАЦИИ</t>
  </si>
  <si>
    <t>РЕГИОН</t>
  </si>
  <si>
    <t>ЕНЭС</t>
  </si>
  <si>
    <t>Конечные потребители (кроме ТСО)</t>
  </si>
  <si>
    <t>Региональная генерация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</si>
  <si>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</si>
  <si>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</si>
  <si>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</si>
  <si>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</si>
  <si>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</si>
  <si>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</si>
  <si>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</si>
  <si>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</si>
  <si>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</si>
  <si>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</si>
  <si>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</si>
  <si>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</si>
  <si>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</si>
  <si>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</si>
  <si>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</si>
  <si>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</si>
  <si>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</si>
  <si>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</si>
  <si>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АО "ИНТЕР РАО - Электрогенерация"</t>
  </si>
  <si>
    <t>7704784450</t>
  </si>
  <si>
    <t>862450001</t>
  </si>
  <si>
    <t>8601029263</t>
  </si>
  <si>
    <t>860101001</t>
  </si>
  <si>
    <t>Блокстанции ТЭ</t>
  </si>
  <si>
    <t>7200000000</t>
  </si>
  <si>
    <t>720000001</t>
  </si>
  <si>
    <t>ЗАО "ЛУКОЙЛ-АИК"</t>
  </si>
  <si>
    <t>8608180070</t>
  </si>
  <si>
    <t>860801001</t>
  </si>
  <si>
    <t>770601001</t>
  </si>
  <si>
    <t>8620018330</t>
  </si>
  <si>
    <t>МУП "Байкаловский ККП"</t>
  </si>
  <si>
    <t>7223000825</t>
  </si>
  <si>
    <t>722301001</t>
  </si>
  <si>
    <t>ОАО "Первая генерирующая компания оптового рынка электроэнергии"</t>
  </si>
  <si>
    <t>7203158282</t>
  </si>
  <si>
    <t>770401001</t>
  </si>
  <si>
    <t>8605003932</t>
  </si>
  <si>
    <t>860501001</t>
  </si>
  <si>
    <t>8602060555</t>
  </si>
  <si>
    <t>997150001</t>
  </si>
  <si>
    <t>ОАО "ТНК-Нягань"</t>
  </si>
  <si>
    <t>8610010727</t>
  </si>
  <si>
    <t>7203162698</t>
  </si>
  <si>
    <t>997450001</t>
  </si>
  <si>
    <t>861002001</t>
  </si>
  <si>
    <t>ООО "Газпром добыча Уренгой"</t>
  </si>
  <si>
    <t>8904034784</t>
  </si>
  <si>
    <t>997250001</t>
  </si>
  <si>
    <t>8904034777</t>
  </si>
  <si>
    <t>890401001</t>
  </si>
  <si>
    <t>ООО "Газпромнефть-Хантос"</t>
  </si>
  <si>
    <t>8618006063</t>
  </si>
  <si>
    <t>ООО "Западно-Малобалыкское"</t>
  </si>
  <si>
    <t>8619010665</t>
  </si>
  <si>
    <t>ООО "Ноябрьская ПГЭ"</t>
  </si>
  <si>
    <t>8905037499</t>
  </si>
  <si>
    <t>890501001</t>
  </si>
  <si>
    <t>ООО "СИБУР Тобольск"</t>
  </si>
  <si>
    <t>7206025040</t>
  </si>
  <si>
    <t>720601001</t>
  </si>
  <si>
    <t>860301001</t>
  </si>
  <si>
    <t>ООО "Салым Петролеум"</t>
  </si>
  <si>
    <t>8619013320</t>
  </si>
  <si>
    <t>861901001</t>
  </si>
  <si>
    <t>ООО "Северная ПЛЭС"</t>
  </si>
  <si>
    <t>7716605105</t>
  </si>
  <si>
    <t>890345001</t>
  </si>
  <si>
    <t>ООО "Тобольская ТЭЦ"</t>
  </si>
  <si>
    <t>7206048859</t>
  </si>
  <si>
    <t>7205011944</t>
  </si>
  <si>
    <t>720350001</t>
  </si>
  <si>
    <t>ПИИ ОАО "Газтурбосервис"</t>
  </si>
  <si>
    <t>7203078728</t>
  </si>
  <si>
    <t>720301001</t>
  </si>
  <si>
    <t>Филиал "Уренгойская ГРЭС" АО "Интер РАО - Электрогенерация"</t>
  </si>
  <si>
    <t>890443001</t>
  </si>
  <si>
    <t>АО "ЕЭСнК"</t>
  </si>
  <si>
    <t>7727232575</t>
  </si>
  <si>
    <t>771401001</t>
  </si>
  <si>
    <t>Сбытовая компания</t>
  </si>
  <si>
    <t>7705750968</t>
  </si>
  <si>
    <t>772901001</t>
  </si>
  <si>
    <t>АО "Оборонэнергосбыт"</t>
  </si>
  <si>
    <t>7704731218</t>
  </si>
  <si>
    <t>773043001</t>
  </si>
  <si>
    <t>АО "Салехардэнерго"</t>
  </si>
  <si>
    <t>8901030855</t>
  </si>
  <si>
    <t>890101001</t>
  </si>
  <si>
    <t>АО "Сибурэнергоменеджмент"</t>
  </si>
  <si>
    <t>7727276526</t>
  </si>
  <si>
    <t>366301001</t>
  </si>
  <si>
    <t>8602067215</t>
  </si>
  <si>
    <t>АО "Энергосбытовая компания "Восток"</t>
  </si>
  <si>
    <t>7705424509</t>
  </si>
  <si>
    <t>АО "ЮТЭК"</t>
  </si>
  <si>
    <t>8601022317</t>
  </si>
  <si>
    <t>ЗАО "Дирекция по энергообеспечению Восточного промузла"</t>
  </si>
  <si>
    <t>7203009876</t>
  </si>
  <si>
    <t>Закрытое акционерное общество "Энергопромышленная компания", г. Екатеринбург</t>
  </si>
  <si>
    <t>6661105959</t>
  </si>
  <si>
    <t>666101001</t>
  </si>
  <si>
    <t>ОАО "ОБОРОНЭНЕРГОСБЫТ" филиал "УРАЛЬСКИЙ"</t>
  </si>
  <si>
    <t>720445001</t>
  </si>
  <si>
    <t>ОАО "Промышленная энергетика"</t>
  </si>
  <si>
    <t>7705736716</t>
  </si>
  <si>
    <t>770501001</t>
  </si>
  <si>
    <t>ОАО "Северная энергетическая компания"</t>
  </si>
  <si>
    <t>8911019579</t>
  </si>
  <si>
    <t>1834024515</t>
  </si>
  <si>
    <t>ООО "Дизаж М"</t>
  </si>
  <si>
    <t>7728587330</t>
  </si>
  <si>
    <t>772801001</t>
  </si>
  <si>
    <t>ООО "КНАУФ ЭНЕРГИЯ"</t>
  </si>
  <si>
    <t>7729677594</t>
  </si>
  <si>
    <t>ООО "ЛУКОЙЛ-ЭНЕРГОСЕРВИС"</t>
  </si>
  <si>
    <t>5030040730</t>
  </si>
  <si>
    <t>503001001</t>
  </si>
  <si>
    <t>ООО "МагнитЭнерго"</t>
  </si>
  <si>
    <t>7715902899</t>
  </si>
  <si>
    <t>231001001</t>
  </si>
  <si>
    <t>ООО "Независимое энергосбытовое предприятие"</t>
  </si>
  <si>
    <t>8602171819</t>
  </si>
  <si>
    <t>860201001</t>
  </si>
  <si>
    <t>ООО "Нижневартовская энергосбытовая компания"</t>
  </si>
  <si>
    <t>8603109926</t>
  </si>
  <si>
    <t>ООО "Промэнергосбыт"</t>
  </si>
  <si>
    <t>7206036155</t>
  </si>
  <si>
    <t>ООО "РН-Энерго"</t>
  </si>
  <si>
    <t>7706525041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</si>
  <si>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</si>
  <si>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</si>
  <si>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</si>
  <si>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</si>
  <si>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</si>
  <si>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ООО "Русэнергосбыт"</t>
  </si>
  <si>
    <t>7706284124</t>
  </si>
  <si>
    <t>ООО "Сургутская энергосбытовая компания"</t>
  </si>
  <si>
    <t>8602153048</t>
  </si>
  <si>
    <t>8602173527</t>
  </si>
  <si>
    <t>ООО "Транснефтьэнерго"</t>
  </si>
  <si>
    <t>7703552167</t>
  </si>
  <si>
    <t>772301001</t>
  </si>
  <si>
    <t>ООО "Энергосбытовая компания Черногорэнерго"</t>
  </si>
  <si>
    <t>8603126569</t>
  </si>
  <si>
    <t>ООО Энергосбытовая компания "Аган",г.Радужный</t>
  </si>
  <si>
    <t>8609018048</t>
  </si>
  <si>
    <t>860901001</t>
  </si>
  <si>
    <t>Общество с ограниченной ответственностью «Энергосбытовая компания»</t>
  </si>
  <si>
    <t>0275075272</t>
  </si>
  <si>
    <t>027501001</t>
  </si>
  <si>
    <t>7736520080</t>
  </si>
  <si>
    <t>РЭУ  ОАО "Запсибгазпром"</t>
  </si>
  <si>
    <t>7203001796</t>
  </si>
  <si>
    <t>720345001</t>
  </si>
  <si>
    <t>АО "Аэропорт Белоярский"</t>
  </si>
  <si>
    <t>8611002077</t>
  </si>
  <si>
    <t>861101001</t>
  </si>
  <si>
    <t>АО "Аэропорт Рощино"</t>
  </si>
  <si>
    <t>7204660086</t>
  </si>
  <si>
    <t>АО "Городские электрические сети" г.Нижневартовск</t>
  </si>
  <si>
    <t>8603004190</t>
  </si>
  <si>
    <t>АО "Муравленковское предприятие городских электрических сетей"</t>
  </si>
  <si>
    <t>8905063058</t>
  </si>
  <si>
    <t>АО "Надымское авиапредприятие"</t>
  </si>
  <si>
    <t>8903025610</t>
  </si>
  <si>
    <t>890301001</t>
  </si>
  <si>
    <t>АО "Нижневартовское нефтегазодобывающее предприятие"</t>
  </si>
  <si>
    <t>8603089941</t>
  </si>
  <si>
    <t>АО "Новоуренгойский ОАО"</t>
  </si>
  <si>
    <t>8904045602</t>
  </si>
  <si>
    <t>АО "РСК Ямала"</t>
  </si>
  <si>
    <t>8901008899</t>
  </si>
  <si>
    <t>АО "Тюменский завод медицинского оборудования и инструментов"</t>
  </si>
  <si>
    <t>7203000834</t>
  </si>
  <si>
    <t>АО "Тюменский электромеханический завод"</t>
  </si>
  <si>
    <t>7204003108</t>
  </si>
  <si>
    <t>8602060185</t>
  </si>
  <si>
    <t>АО "Уренгойгорэлектросеть"</t>
  </si>
  <si>
    <t>8904046645</t>
  </si>
  <si>
    <t>АО "Элек"</t>
  </si>
  <si>
    <t>8602066853</t>
  </si>
  <si>
    <t>АО "Энерго-Газ-Ноябрьск"</t>
  </si>
  <si>
    <t>8905033649</t>
  </si>
  <si>
    <t>АО "ЮРЭСК"</t>
  </si>
  <si>
    <t>8601045152</t>
  </si>
  <si>
    <t>АО "Ямальская железнодорожная компания"</t>
  </si>
  <si>
    <t>8904042048</t>
  </si>
  <si>
    <t>7704726225</t>
  </si>
  <si>
    <t>667243001</t>
  </si>
  <si>
    <t>ЗАО " Тюменский приборостроительный завод"</t>
  </si>
  <si>
    <t>7203000841</t>
  </si>
  <si>
    <t>ЗАО "Завод Тюменьремдормаш"</t>
  </si>
  <si>
    <t>7204005867</t>
  </si>
  <si>
    <t>722401001</t>
  </si>
  <si>
    <t>8903032551</t>
  </si>
  <si>
    <t>МУП "Надымские городские электрические сети"</t>
  </si>
  <si>
    <t>8903030850</t>
  </si>
  <si>
    <t>891101001</t>
  </si>
  <si>
    <t>МУП "Сургутские районные электрические сети" МО Сургутский район</t>
  </si>
  <si>
    <t>8617017320</t>
  </si>
  <si>
    <t>861701001</t>
  </si>
  <si>
    <t>Муниципальное предприятие "Эксплуатационная генерирующая компания"  муниципального образования городское поселение Приобье</t>
  </si>
  <si>
    <t>8614008285</t>
  </si>
  <si>
    <t>861401001</t>
  </si>
  <si>
    <t>8602060523</t>
  </si>
  <si>
    <t>8606010379</t>
  </si>
  <si>
    <t>860601001</t>
  </si>
  <si>
    <t>ОАО "Варьеганэнергонефть"</t>
  </si>
  <si>
    <t>8609003059</t>
  </si>
  <si>
    <t>8905045443</t>
  </si>
  <si>
    <t>ОАО "ГЭС" г. Мегион</t>
  </si>
  <si>
    <t>8605017251</t>
  </si>
  <si>
    <t>ОАО "Пойковские электрические сети"</t>
  </si>
  <si>
    <t>8619013546</t>
  </si>
  <si>
    <t>ОАО "РН-НЯГАНЬНЕФТЕГАЗ"</t>
  </si>
  <si>
    <t>861001001</t>
  </si>
  <si>
    <t>ОАО "Радужнинские городские электрические сети"</t>
  </si>
  <si>
    <t>8609004670</t>
  </si>
  <si>
    <t>8603089934</t>
  </si>
  <si>
    <t>ОАО "Сибнефтепровод"</t>
  </si>
  <si>
    <t>7201000726</t>
  </si>
  <si>
    <t>ОАО "Черногорэнерго"</t>
  </si>
  <si>
    <t>8620001023</t>
  </si>
  <si>
    <t>ОАО "ЮТЭК-Покачи"</t>
  </si>
  <si>
    <t>8621005479</t>
  </si>
  <si>
    <t>862101001</t>
  </si>
  <si>
    <t>8601033125</t>
  </si>
  <si>
    <t>ОАО ТТК "КРОСНО"</t>
  </si>
  <si>
    <t>7203001250</t>
  </si>
  <si>
    <t>ООО " Тюменская электросетевая компания"</t>
  </si>
  <si>
    <t>7204160220</t>
  </si>
  <si>
    <t>720401001</t>
  </si>
  <si>
    <t>ООО "Агентство Интеллект-Сервис"</t>
  </si>
  <si>
    <t>7202082778</t>
  </si>
  <si>
    <t>720201001</t>
  </si>
  <si>
    <t>ООО "Агропромэнергия"</t>
  </si>
  <si>
    <t>7224014468</t>
  </si>
  <si>
    <t>ООО "Альтера"</t>
  </si>
  <si>
    <t>7203252461</t>
  </si>
  <si>
    <t>ООО "Аэропорт Советский"</t>
  </si>
  <si>
    <t>8615001243</t>
  </si>
  <si>
    <t>861501001</t>
  </si>
  <si>
    <t>ООО "Башнефть-Добыча"</t>
  </si>
  <si>
    <t>0277106840</t>
  </si>
  <si>
    <t>ООО "Белозерный газоперерабатывающий комплекс"</t>
  </si>
  <si>
    <t>8603138733</t>
  </si>
  <si>
    <t>ООО "Газпром переработка"</t>
  </si>
  <si>
    <t>1102054991</t>
  </si>
  <si>
    <t>ООО "Газпром трансгаз Сургут"</t>
  </si>
  <si>
    <t>8617002073</t>
  </si>
  <si>
    <t>ООО "Газпром трансгаз Сургут" Демьянское ЛПУ МГ</t>
  </si>
  <si>
    <t>722503003</t>
  </si>
  <si>
    <t>ООО "Газпром трансгаз Сургут" Ишимское ЛПУ МГ</t>
  </si>
  <si>
    <t>720503001</t>
  </si>
  <si>
    <t>ООО "Газпром трансгаз Сургут" Тобольское ЛПУ МГ</t>
  </si>
  <si>
    <t>720603002</t>
  </si>
  <si>
    <t>ООО "Газпром трансгаз Сургут" Туртасское ЛПУ МГ</t>
  </si>
  <si>
    <t>722503004</t>
  </si>
  <si>
    <t>ООО "Газпром трансгаз Сургут" Ярковское ЛПУ МГ</t>
  </si>
  <si>
    <t>722943001</t>
  </si>
  <si>
    <t>7736186950</t>
  </si>
  <si>
    <t>860202001</t>
  </si>
  <si>
    <t>ООО "ДОК-Энерго"</t>
  </si>
  <si>
    <t>7204129541</t>
  </si>
  <si>
    <t>ООО "ДСК-Энерго"</t>
  </si>
  <si>
    <t>7203144385</t>
  </si>
  <si>
    <t>ООО "Дака"</t>
  </si>
  <si>
    <t>7224003201</t>
  </si>
  <si>
    <t>ООО "Дорстрой"</t>
  </si>
  <si>
    <t>7204080494</t>
  </si>
  <si>
    <t>ООО "ИНТЕГРУС"</t>
  </si>
  <si>
    <t>7202190565</t>
  </si>
  <si>
    <t>7203304688</t>
  </si>
  <si>
    <t>ООО "ЛУКОЙЛ-ЭНЕРГОСЕТИ"</t>
  </si>
  <si>
    <t>5260230051</t>
  </si>
  <si>
    <t>525350001</t>
  </si>
  <si>
    <t>ООО "Луч-Электро"</t>
  </si>
  <si>
    <t>8603097124</t>
  </si>
  <si>
    <t>ООО "Мегионэнергонефть"</t>
  </si>
  <si>
    <t>8605016890</t>
  </si>
  <si>
    <t>ООО "МинЭл"</t>
  </si>
  <si>
    <t>8614008550</t>
  </si>
  <si>
    <t>ООО "Нижневартовский газоперерабатывающий комплекс"</t>
  </si>
  <si>
    <t>8603138726</t>
  </si>
  <si>
    <t>ООО "Нижневартовскэнергонефть"</t>
  </si>
  <si>
    <t>8603104220</t>
  </si>
  <si>
    <t>8905032490</t>
  </si>
  <si>
    <t>891450001</t>
  </si>
  <si>
    <t>ООО "РН - Юганскнефтегаз"</t>
  </si>
  <si>
    <t>8604035473</t>
  </si>
  <si>
    <t>ООО "Ремэнергостройсервис"</t>
  </si>
  <si>
    <t>7224023014</t>
  </si>
  <si>
    <t>ООО "Русская тепловая компания"</t>
  </si>
  <si>
    <t>8602062560</t>
  </si>
  <si>
    <t>ООО "СеверСетьРазвитие"</t>
  </si>
  <si>
    <t>8901021265</t>
  </si>
  <si>
    <t>667101001</t>
  </si>
  <si>
    <t>ООО "Северремприбор"</t>
  </si>
  <si>
    <t>8602248187</t>
  </si>
  <si>
    <t>ООО "Сетевая компания "Вектор"</t>
  </si>
  <si>
    <t>7204143715</t>
  </si>
  <si>
    <t>ООО "Сибирь-Электро"</t>
  </si>
  <si>
    <t>7224035725</t>
  </si>
  <si>
    <t>ООО "Сибтрансэлектро"</t>
  </si>
  <si>
    <t>8604010454</t>
  </si>
  <si>
    <t>860401001</t>
  </si>
  <si>
    <t>ООО "Сибэнергокомплектмонтаж"</t>
  </si>
  <si>
    <t>8602253660</t>
  </si>
  <si>
    <t>ООО "Статус"</t>
  </si>
  <si>
    <t>7202153919</t>
  </si>
  <si>
    <t>ООО "Строительно-промышленный комбинат"</t>
  </si>
  <si>
    <t>8603214825</t>
  </si>
  <si>
    <t>ООО "Сургутские городские электрические сети"</t>
  </si>
  <si>
    <t>8602015464</t>
  </si>
  <si>
    <t>ООО "ТРАНССЕТЬ"</t>
  </si>
  <si>
    <t>7203395220</t>
  </si>
  <si>
    <t>ООО "Тарманское-Центральное"</t>
  </si>
  <si>
    <t>7203141497</t>
  </si>
  <si>
    <t>ООО "Тобольскпромэнергосеть"</t>
  </si>
  <si>
    <t>7206032440</t>
  </si>
  <si>
    <t>ООО "Транзит-Электро-Тюмень"</t>
  </si>
  <si>
    <t>7203249540</t>
  </si>
  <si>
    <t>ООО "Управляющая компания - Тюменские моторостроители"</t>
  </si>
  <si>
    <t>7203179282</t>
  </si>
  <si>
    <t>ООО "ЭлектроСпецСтрой"</t>
  </si>
  <si>
    <t>7224038532</t>
  </si>
  <si>
    <t>ООО "Элтранс"</t>
  </si>
  <si>
    <t>7224042747</t>
  </si>
  <si>
    <t>ООО "Энергия-2006"</t>
  </si>
  <si>
    <t>7203180111</t>
  </si>
  <si>
    <t>ООО "Энерго Тюмень"</t>
  </si>
  <si>
    <t>7204161070</t>
  </si>
  <si>
    <t>ООО "Энерго-Лидер"</t>
  </si>
  <si>
    <t>7204162073</t>
  </si>
  <si>
    <t>ООО "Энергонефть Томск"</t>
  </si>
  <si>
    <t>7022010799</t>
  </si>
  <si>
    <t>702201001</t>
  </si>
  <si>
    <t>8601053210</t>
  </si>
  <si>
    <t>ПАО "Птицефабрика "Боровская"</t>
  </si>
  <si>
    <t>7224008030</t>
  </si>
  <si>
    <t>ПАО "ФСК ЕЭС"</t>
  </si>
  <si>
    <t>4716016979</t>
  </si>
  <si>
    <t>7708503727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</si>
  <si>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</si>
  <si>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760445013</t>
  </si>
  <si>
    <t>Уренгойский филиал ООО "Газпром энерго"</t>
  </si>
  <si>
    <t>890402001</t>
  </si>
  <si>
    <t>ФБУ "Центр реабилитации ФСС РФ "Тараскуль"</t>
  </si>
  <si>
    <t>7204013642</t>
  </si>
  <si>
    <t>ФГУП "Стройтранс №1"</t>
  </si>
  <si>
    <t>7203019680</t>
  </si>
  <si>
    <t>филиал ОАО "РЖД" - Свердловская ж.д. (Сургутская дистанция)</t>
  </si>
  <si>
    <t>860245012</t>
  </si>
  <si>
    <t>филиал ОАО "РЖД"- Свердловская ж.д. (Тюменская дистанция)</t>
  </si>
  <si>
    <t>720445015</t>
  </si>
  <si>
    <t>Станция - поставщик ЭЭ</t>
  </si>
  <si>
    <t>ОАО "Фортум" (Тобольская ТЭЦ)</t>
  </si>
  <si>
    <t>720602001</t>
  </si>
  <si>
    <t>ОАО "Фортум" (Тюменская ТЭЦ-1)</t>
  </si>
  <si>
    <t>720302001</t>
  </si>
  <si>
    <t>ПАО "Передвижная энергетика"</t>
  </si>
  <si>
    <t>7719019846</t>
  </si>
  <si>
    <t>771901001</t>
  </si>
  <si>
    <t>ПАО "Передвижная энергетика"  филиал ПЭС "Уренгой"</t>
  </si>
  <si>
    <t>ПАО "Передвижная энергетика" филиал "ПЭС Казым"</t>
  </si>
  <si>
    <t>861102001</t>
  </si>
  <si>
    <t>8602067092</t>
  </si>
  <si>
    <t>Филиал ПАО "ОГК-2"- Сургутская ГРЭС-1</t>
  </si>
  <si>
    <t>2607018122</t>
  </si>
  <si>
    <t>филиал "Сургутская ГРЭС-2" ПАО "Юнипро"</t>
  </si>
  <si>
    <t>7203412147</t>
  </si>
  <si>
    <t>ООО "Газпром трансгаз Югорск"</t>
  </si>
  <si>
    <t>8622000931</t>
  </si>
  <si>
    <t>ООО "Газпром энерго"</t>
  </si>
  <si>
    <t>773601001</t>
  </si>
  <si>
    <t>АО "Ямалкоммунэнерго" филиал в Приуральском районе</t>
  </si>
  <si>
    <t>8901025421</t>
  </si>
  <si>
    <t>890801001</t>
  </si>
  <si>
    <t>АО "Ямалкоммунэнерго" филиал в Шурышкарском районе</t>
  </si>
  <si>
    <t>890701001</t>
  </si>
  <si>
    <t>АО "Ямалкоммунэнерго" филиал в Ямальском районе</t>
  </si>
  <si>
    <t>890943001</t>
  </si>
  <si>
    <t>890343001</t>
  </si>
  <si>
    <t>891000354</t>
  </si>
  <si>
    <t>8901019080</t>
  </si>
  <si>
    <t>МПП ЖКХ МО г. Лабытнанги "Ямал"</t>
  </si>
  <si>
    <t>8902009197</t>
  </si>
  <si>
    <t>890201001</t>
  </si>
  <si>
    <t>МУП "Управление энергоснабжения и инженерных сетей"</t>
  </si>
  <si>
    <t>8903028065</t>
  </si>
  <si>
    <t>ОАО "Ростелеком" Ханты-Мансийский филиал макрорегионального филиала "Урал"</t>
  </si>
  <si>
    <t>7707049388</t>
  </si>
  <si>
    <t>720332001</t>
  </si>
  <si>
    <t>ООО "Газпромтранс" (Ямальский филиал)</t>
  </si>
  <si>
    <t>7728262893</t>
  </si>
  <si>
    <t>890243001</t>
  </si>
  <si>
    <t>ООО "Геолог-Инвест"</t>
  </si>
  <si>
    <t>8901024146</t>
  </si>
  <si>
    <t>770901001</t>
  </si>
  <si>
    <t>ООО "Ратта"</t>
  </si>
  <si>
    <t>8912002352</t>
  </si>
  <si>
    <t>891201001</t>
  </si>
  <si>
    <t>ООО "Самбургские электрические сети"</t>
  </si>
  <si>
    <t>8911024755</t>
  </si>
  <si>
    <t>ООО "Фотон"</t>
  </si>
  <si>
    <t>8910002438</t>
  </si>
  <si>
    <t>ООО "Энергетическая компания "Урал Промышленный - Урал Полярный"</t>
  </si>
  <si>
    <t>8908002631</t>
  </si>
  <si>
    <t>ООО "Ямал-Энерго"</t>
  </si>
  <si>
    <t>8912002546</t>
  </si>
  <si>
    <t>ООО ЭК "Тепло-Водо-Электро-Сервис"</t>
  </si>
  <si>
    <t>8912002592</t>
  </si>
  <si>
    <t>ПАО "Передвижная энергетика" филиал "ПЭС Лабытнанги"</t>
  </si>
  <si>
    <t>890202001</t>
  </si>
  <si>
    <t>Управление "Ямалэнергогаз" ООО "Газпром добыча Надым"</t>
  </si>
  <si>
    <t>8903019871</t>
  </si>
  <si>
    <t>890303004</t>
  </si>
  <si>
    <t>филиал - Надымское нефтегазодобывающее управление ООО "Газпром Добыча Надым"</t>
  </si>
  <si>
    <t>890303005</t>
  </si>
  <si>
    <t>АО "Ямалкоммунэнерго"</t>
  </si>
  <si>
    <t>8901016850</t>
  </si>
  <si>
    <t>Надымский филиал ООО "Газпром энерго"</t>
  </si>
  <si>
    <t>890302001</t>
  </si>
  <si>
    <t>890543001</t>
  </si>
  <si>
    <t>665945012</t>
  </si>
  <si>
    <t>ООО "Региональная энергетическая компания"</t>
  </si>
  <si>
    <t>(3452) 42-66-67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</si>
  <si>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</si>
  <si>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</si>
  <si>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</si>
  <si>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</si>
  <si>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</si>
  <si>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</si>
  <si>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</si>
  <si>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</si>
  <si>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</si>
  <si>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</si>
  <si>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</si>
  <si>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</si>
  <si>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post_without_enes_name</t>
  </si>
  <si>
    <t>title_post_without_enes_name</t>
  </si>
  <si>
    <t>АО "Газпром энергосбыт"</t>
  </si>
  <si>
    <t>АО "СУЭНКО"</t>
  </si>
  <si>
    <t>АО "СибурТюменьГаз"</t>
  </si>
  <si>
    <t>7202116628</t>
  </si>
  <si>
    <t>АО "Югорская энергетическая компания децентрализованной зоны" (АО "Юграэнерго")</t>
  </si>
  <si>
    <t>АО Нижневартовская ГРЭС</t>
  </si>
  <si>
    <t>785150001</t>
  </si>
  <si>
    <t>ЗАО "Завод "Сантехкомплект"</t>
  </si>
  <si>
    <t>7203039648</t>
  </si>
  <si>
    <t>025250001</t>
  </si>
  <si>
    <t>ООО "Газпром добыча Ямбург" Филиал "Ямбурское районное энергетическое управление"</t>
  </si>
  <si>
    <t>ООО "РН-Уватнефтегаз"</t>
  </si>
  <si>
    <t>7225003194</t>
  </si>
  <si>
    <t>722501001</t>
  </si>
  <si>
    <t>ООО "Соровскнефть"</t>
  </si>
  <si>
    <t>7202170632</t>
  </si>
  <si>
    <t>ПАО "Славнефть-Мегионнефтегаз"</t>
  </si>
  <si>
    <t>ПАО "Сургутнефтегаз"</t>
  </si>
  <si>
    <t>ПАО "Фортум"</t>
  </si>
  <si>
    <t>745301001</t>
  </si>
  <si>
    <t>ПАО "Фортум" (Няганская ГРЭС)</t>
  </si>
  <si>
    <t>АО "Газпром энергосбыт Тюмень"</t>
  </si>
  <si>
    <t>997650001</t>
  </si>
  <si>
    <t>АО "Мосэнергосбыт"</t>
  </si>
  <si>
    <t>АО "Новосибирскэнергосбыт"</t>
  </si>
  <si>
    <t>5407025576</t>
  </si>
  <si>
    <t>ОАО «ЭСК РусГидро»</t>
  </si>
  <si>
    <t>7804403972</t>
  </si>
  <si>
    <t>ООО "АГГРЕКО ЕВРАЗИЯ"</t>
  </si>
  <si>
    <t>7705838531</t>
  </si>
  <si>
    <t>ООО "Альянс-Энергджи" Стрежевской филиал</t>
  </si>
  <si>
    <t>7709843116</t>
  </si>
  <si>
    <t>ООО "Газпром энергосбыт Брянск"</t>
  </si>
  <si>
    <t>ООО "Гарант Энерго"</t>
  </si>
  <si>
    <t>7709782777</t>
  </si>
  <si>
    <t>ООО "ЕЭС-Гарант"</t>
  </si>
  <si>
    <t>5024173259</t>
  </si>
  <si>
    <t>502401001</t>
  </si>
  <si>
    <t>ООО "Ижэнергосбыт"</t>
  </si>
  <si>
    <t>184001001</t>
  </si>
  <si>
    <t>ООО "МТС ЭНЕРГО"</t>
  </si>
  <si>
    <t>9709006506</t>
  </si>
  <si>
    <t>772601001</t>
  </si>
  <si>
    <t>ООО "ПрофСервисТрейд"</t>
  </si>
  <si>
    <t>7707820378</t>
  </si>
  <si>
    <t>ООО "РУСЭНЕРГО"</t>
  </si>
  <si>
    <t>4401144416</t>
  </si>
  <si>
    <t>ООО "ТРОЯН"</t>
  </si>
  <si>
    <t>7203433010</t>
  </si>
  <si>
    <t>ООО "ЭСК "Независимость"</t>
  </si>
  <si>
    <t>7701383354</t>
  </si>
  <si>
    <t>770801001</t>
  </si>
  <si>
    <t>ООО "Энергокомплекс"</t>
  </si>
  <si>
    <t>7203394515</t>
  </si>
  <si>
    <t>ООО «РЭК»</t>
  </si>
  <si>
    <t>7714974474</t>
  </si>
  <si>
    <t>645401001</t>
  </si>
  <si>
    <t>Свердловский филиал ООО "ЕЭС-Гарант"</t>
  </si>
  <si>
    <t>667043001</t>
  </si>
  <si>
    <t>АО "Аэропорт Сургут"</t>
  </si>
  <si>
    <t>АО "Аэропорт Урай"</t>
  </si>
  <si>
    <t>АО "Вынгапуровский тепловодоканал"</t>
  </si>
  <si>
    <t>АО "Губкинские городские электрические сети"</t>
  </si>
  <si>
    <t>8911015126</t>
  </si>
  <si>
    <t>АО "Россети Тюмень"</t>
  </si>
  <si>
    <t>АО "Самотлорнефтегаз"</t>
  </si>
  <si>
    <t>АО "ЮТЭК-Региональные сети"</t>
  </si>
  <si>
    <t>МП "Ханты-Мансийские городские электрические сети" МО г. Ханты-Мансийск</t>
  </si>
  <si>
    <t>8601065832</t>
  </si>
  <si>
    <t>ООО «Газпром переработка» в зоне деятельности филиала Завод по стабилизации конденсата имени В.С. Черномырдина</t>
  </si>
  <si>
    <t>ООО «Газпром энерго» в зоне деятельности Сургутского филиала Общества с ограниченной ответственностью «Газпром энерго»</t>
  </si>
  <si>
    <t>ООО «ЭЛЕК»</t>
  </si>
  <si>
    <t>8602281868</t>
  </si>
  <si>
    <t>ООО СК "Восток"</t>
  </si>
  <si>
    <t>акционерное общество "Юграавиа"</t>
  </si>
  <si>
    <t>ЗАО "Энерго Сервис"</t>
  </si>
  <si>
    <t>7022014560</t>
  </si>
  <si>
    <t>780201001</t>
  </si>
  <si>
    <t>АО "Мессояханефтегаз"</t>
  </si>
  <si>
    <t>8910002621</t>
  </si>
  <si>
    <t>546050001</t>
  </si>
  <si>
    <t>АО "Харп-Энерго-Газ"</t>
  </si>
  <si>
    <t>АО "Ямалкоммунэнерго" филиал в Надымском районе</t>
  </si>
  <si>
    <t>АО "Ямалкоммунэнерго" филиал в Тазовском районе</t>
  </si>
  <si>
    <t>Государственное бюджетное учреждение ЯНАО "Ямалтур"</t>
  </si>
  <si>
    <t>Ново-Уренгойское ЛПУ МГ ООО "Газпром трансгаз Сургут"</t>
  </si>
  <si>
    <t>890403001</t>
  </si>
  <si>
    <t>ОАО "Ямал СПГ"</t>
  </si>
  <si>
    <t>7709602713</t>
  </si>
  <si>
    <t>Общество с ограниченой ответственностью "Газпромнефть-Ямал"</t>
  </si>
  <si>
    <t>8901001822</t>
  </si>
  <si>
    <t>АО "Распределительная сетевая компания Ямала"</t>
  </si>
  <si>
    <t>890143001</t>
  </si>
  <si>
    <t>Ноябрьский филиал АО "Аэропорт Сургут"</t>
  </si>
  <si>
    <t>ОАО "РЖД" Свердловская дирекция по энергообеспечению</t>
  </si>
  <si>
    <t>ShulginAA@72to.ru</t>
  </si>
  <si>
    <t>АО "НордЭнерджиСистемс"</t>
  </si>
  <si>
    <t>tariff.expert</t>
  </si>
  <si>
    <t>ООО "Энергопрогноз"</t>
  </si>
  <si>
    <t>3328454924</t>
  </si>
  <si>
    <t>332801001</t>
  </si>
  <si>
    <t>АО "Синэрго"</t>
  </si>
  <si>
    <t>6672261117</t>
  </si>
  <si>
    <t>668501001</t>
  </si>
  <si>
    <t>ООО "Газпромнефть Энергосистемы"</t>
  </si>
  <si>
    <t>АО "Оборонэнерго" - филиал "Уральский"</t>
  </si>
  <si>
    <t>ООО "Ханты-Мансийские городские электрические сети"</t>
  </si>
  <si>
    <t>ООО "Тюменская электросетевая компания"</t>
  </si>
  <si>
    <t>ООО "ТюменьСеть"</t>
  </si>
  <si>
    <t>ООО "ЭЛЕКОНТ"</t>
  </si>
  <si>
    <t>АО "Юграавиа"</t>
  </si>
  <si>
    <t>Дата последнего обновления реестра организаций 17.01.2022 10:43:19</t>
  </si>
  <si>
    <t>ООО "Городские электрические сети"</t>
  </si>
  <si>
    <t>625048 город Тюмень улица Новгородская д. 10 стр.76 к.40</t>
  </si>
  <si>
    <t xml:space="preserve">625048 город Тюмень улица Новгородская д. 10 стр.76 </t>
  </si>
  <si>
    <t>Федоров Андрей Владимирович</t>
  </si>
  <si>
    <t>8 (3452) 56-86-58</t>
  </si>
  <si>
    <t>Рябкова Татьяна Петровна</t>
  </si>
  <si>
    <t>8-919-938-94-89</t>
  </si>
  <si>
    <t>Андреева Любовь Леонтьевна</t>
  </si>
  <si>
    <t>экономист</t>
  </si>
  <si>
    <t>ais7213@mail.ru</t>
  </si>
  <si>
    <t>Удалить</t>
  </si>
  <si>
    <t>1.2.1</t>
  </si>
  <si>
    <t>1.2.2</t>
  </si>
  <si>
    <t>1.2.3</t>
  </si>
  <si>
    <t>1.2.4</t>
  </si>
  <si>
    <t>1.2.5</t>
  </si>
  <si>
    <t>1.3.1</t>
  </si>
  <si>
    <t>3.1.1</t>
  </si>
  <si>
    <t>3.1.2</t>
  </si>
  <si>
    <t>3.1.3</t>
  </si>
  <si>
    <t>3.2.1</t>
  </si>
  <si>
    <t>3.2.2</t>
  </si>
  <si>
    <t>1.1.1</t>
  </si>
  <si>
    <t>1.1.2</t>
  </si>
  <si>
    <t>1.1.3</t>
  </si>
  <si>
    <t>3.1.4</t>
  </si>
  <si>
    <t>1.1.4</t>
  </si>
  <si>
    <t>1.2.6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</si>
</sst>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000"/>
    <numFmt numFmtId="186" formatCode="#,##0.0"/>
    <numFmt numFmtId="187" formatCode="#,##0.000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0"/>
    <numFmt numFmtId="193" formatCode="0.000"/>
    <numFmt numFmtId="194" formatCode="0.0000"/>
  </numFmts>
  <fonts count="6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10"/>
      <name val="NTHarmonica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9"/>
      <color indexed="55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8"/>
      <name val="Optima"/>
      <family val="0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sz val="8"/>
      <name val="Calibri"/>
      <family val="2"/>
    </font>
    <font>
      <u val="single"/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u val="single"/>
      <sz val="9"/>
      <color indexed="9"/>
      <name val="Tahoma"/>
      <family val="2"/>
    </font>
    <font>
      <sz val="9"/>
      <color indexed="63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9"/>
      <color rgb="FF333333"/>
      <name val="Segoe UI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0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BCBCBC"/>
      </left>
      <right style="thin">
        <color rgb="FFBCBCBC"/>
      </right>
      <top style="thin">
        <color rgb="FFBCBCBC"/>
      </top>
      <bottom style="thin">
        <color rgb="FFBCBCBC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1" fontId="42" fillId="0" borderId="0">
      <alignment/>
      <protection locked="0"/>
    </xf>
    <xf numFmtId="182" fontId="42" fillId="0" borderId="0">
      <alignment/>
      <protection locked="0"/>
    </xf>
    <xf numFmtId="181" fontId="42" fillId="0" borderId="0">
      <alignment/>
      <protection locked="0"/>
    </xf>
    <xf numFmtId="182" fontId="42" fillId="0" borderId="0">
      <alignment/>
      <protection locked="0"/>
    </xf>
    <xf numFmtId="183" fontId="42" fillId="0" borderId="0">
      <alignment/>
      <protection locked="0"/>
    </xf>
    <xf numFmtId="180" fontId="42" fillId="0" borderId="1">
      <alignment/>
      <protection locked="0"/>
    </xf>
    <xf numFmtId="180" fontId="43" fillId="0" borderId="0">
      <alignment/>
      <protection locked="0"/>
    </xf>
    <xf numFmtId="180" fontId="43" fillId="0" borderId="0">
      <alignment/>
      <protection locked="0"/>
    </xf>
    <xf numFmtId="180" fontId="42" fillId="0" borderId="1">
      <alignment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62" fillId="8" borderId="0" applyNumberFormat="0" applyBorder="0" applyAlignment="0" applyProtection="0"/>
    <xf numFmtId="0" fontId="1" fillId="3" borderId="0" applyNumberFormat="0" applyBorder="0" applyAlignment="0" applyProtection="0"/>
    <xf numFmtId="0" fontId="62" fillId="9" borderId="0" applyNumberFormat="0" applyBorder="0" applyAlignment="0" applyProtection="0"/>
    <xf numFmtId="0" fontId="1" fillId="4" borderId="0" applyNumberFormat="0" applyBorder="0" applyAlignment="0" applyProtection="0"/>
    <xf numFmtId="0" fontId="62" fillId="10" borderId="0" applyNumberFormat="0" applyBorder="0" applyAlignment="0" applyProtection="0"/>
    <xf numFmtId="0" fontId="1" fillId="5" borderId="0" applyNumberFormat="0" applyBorder="0" applyAlignment="0" applyProtection="0"/>
    <xf numFmtId="0" fontId="62" fillId="11" borderId="0" applyNumberFormat="0" applyBorder="0" applyAlignment="0" applyProtection="0"/>
    <xf numFmtId="0" fontId="1" fillId="6" borderId="0" applyNumberFormat="0" applyBorder="0" applyAlignment="0" applyProtection="0"/>
    <xf numFmtId="0" fontId="62" fillId="12" borderId="0" applyNumberFormat="0" applyBorder="0" applyAlignment="0" applyProtection="0"/>
    <xf numFmtId="0" fontId="1" fillId="7" borderId="0" applyNumberFormat="0" applyBorder="0" applyAlignment="0" applyProtection="0"/>
    <xf numFmtId="0" fontId="6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62" fillId="18" borderId="0" applyNumberFormat="0" applyBorder="0" applyAlignment="0" applyProtection="0"/>
    <xf numFmtId="0" fontId="1" fillId="15" borderId="0" applyNumberFormat="0" applyBorder="0" applyAlignment="0" applyProtection="0"/>
    <xf numFmtId="0" fontId="62" fillId="19" borderId="0" applyNumberFormat="0" applyBorder="0" applyAlignment="0" applyProtection="0"/>
    <xf numFmtId="0" fontId="1" fillId="16" borderId="0" applyNumberFormat="0" applyBorder="0" applyAlignment="0" applyProtection="0"/>
    <xf numFmtId="0" fontId="62" fillId="20" borderId="0" applyNumberFormat="0" applyBorder="0" applyAlignment="0" applyProtection="0"/>
    <xf numFmtId="0" fontId="1" fillId="5" borderId="0" applyNumberFormat="0" applyBorder="0" applyAlignment="0" applyProtection="0"/>
    <xf numFmtId="0" fontId="62" fillId="21" borderId="0" applyNumberFormat="0" applyBorder="0" applyAlignment="0" applyProtection="0"/>
    <xf numFmtId="0" fontId="1" fillId="14" borderId="0" applyNumberFormat="0" applyBorder="0" applyAlignment="0" applyProtection="0"/>
    <xf numFmtId="0" fontId="62" fillId="22" borderId="0" applyNumberFormat="0" applyBorder="0" applyAlignment="0" applyProtection="0"/>
    <xf numFmtId="0" fontId="1" fillId="17" borderId="0" applyNumberFormat="0" applyBorder="0" applyAlignment="0" applyProtection="0"/>
    <xf numFmtId="0" fontId="6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63" fillId="28" borderId="0" applyNumberFormat="0" applyBorder="0" applyAlignment="0" applyProtection="0"/>
    <xf numFmtId="0" fontId="2" fillId="15" borderId="0" applyNumberFormat="0" applyBorder="0" applyAlignment="0" applyProtection="0"/>
    <xf numFmtId="0" fontId="63" fillId="29" borderId="0" applyNumberFormat="0" applyBorder="0" applyAlignment="0" applyProtection="0"/>
    <xf numFmtId="0" fontId="2" fillId="16" borderId="0" applyNumberFormat="0" applyBorder="0" applyAlignment="0" applyProtection="0"/>
    <xf numFmtId="0" fontId="63" fillId="30" borderId="0" applyNumberFormat="0" applyBorder="0" applyAlignment="0" applyProtection="0"/>
    <xf numFmtId="0" fontId="2" fillId="25" borderId="0" applyNumberFormat="0" applyBorder="0" applyAlignment="0" applyProtection="0"/>
    <xf numFmtId="0" fontId="63" fillId="31" borderId="0" applyNumberFormat="0" applyBorder="0" applyAlignment="0" applyProtection="0"/>
    <xf numFmtId="0" fontId="2" fillId="26" borderId="0" applyNumberFormat="0" applyBorder="0" applyAlignment="0" applyProtection="0"/>
    <xf numFmtId="0" fontId="63" fillId="32" borderId="0" applyNumberFormat="0" applyBorder="0" applyAlignment="0" applyProtection="0"/>
    <xf numFmtId="0" fontId="2" fillId="27" borderId="0" applyNumberFormat="0" applyBorder="0" applyAlignment="0" applyProtection="0"/>
    <xf numFmtId="0" fontId="63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13" fillId="3" borderId="0" applyNumberFormat="0" applyBorder="0" applyAlignment="0" applyProtection="0"/>
    <xf numFmtId="0" fontId="5" fillId="38" borderId="2" applyNumberFormat="0" applyAlignment="0" applyProtection="0"/>
    <xf numFmtId="0" fontId="10" fillId="39" borderId="3" applyNumberFormat="0" applyAlignment="0" applyProtection="0"/>
    <xf numFmtId="4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8" fontId="32" fillId="0" borderId="0" applyFont="0" applyFill="0" applyBorder="0" applyAlignment="0" applyProtection="0"/>
    <xf numFmtId="179" fontId="3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6" fontId="45" fillId="0" borderId="0" applyFill="0" applyBorder="0" applyAlignment="0" applyProtection="0"/>
    <xf numFmtId="176" fontId="46" fillId="0" borderId="0" applyFill="0" applyBorder="0" applyAlignment="0" applyProtection="0"/>
    <xf numFmtId="176" fontId="47" fillId="0" borderId="0" applyFill="0" applyBorder="0" applyAlignment="0" applyProtection="0"/>
    <xf numFmtId="176" fontId="48" fillId="0" borderId="0" applyFill="0" applyBorder="0" applyAlignment="0" applyProtection="0"/>
    <xf numFmtId="176" fontId="49" fillId="0" borderId="0" applyFill="0" applyBorder="0" applyAlignment="0" applyProtection="0"/>
    <xf numFmtId="176" fontId="50" fillId="0" borderId="0" applyFill="0" applyBorder="0" applyAlignment="0" applyProtection="0"/>
    <xf numFmtId="176" fontId="51" fillId="0" borderId="0" applyFill="0" applyBorder="0" applyAlignment="0" applyProtection="0"/>
    <xf numFmtId="0" fontId="17" fillId="4" borderId="0" applyNumberFormat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3" fillId="7" borderId="2" applyNumberFormat="0" applyAlignment="0" applyProtection="0"/>
    <xf numFmtId="0" fontId="15" fillId="0" borderId="7" applyNumberFormat="0" applyFill="0" applyAlignment="0" applyProtection="0"/>
    <xf numFmtId="0" fontId="12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2" fillId="0" borderId="0">
      <alignment/>
      <protection/>
    </xf>
    <xf numFmtId="0" fontId="19" fillId="0" borderId="0">
      <alignment/>
      <protection/>
    </xf>
    <xf numFmtId="0" fontId="28" fillId="0" borderId="0">
      <alignment/>
      <protection/>
    </xf>
    <xf numFmtId="0" fontId="1" fillId="41" borderId="8" applyNumberFormat="0" applyFont="0" applyAlignment="0" applyProtection="0"/>
    <xf numFmtId="0" fontId="4" fillId="38" borderId="9" applyNumberFormat="0" applyAlignment="0" applyProtection="0"/>
    <xf numFmtId="0" fontId="19" fillId="0" borderId="0" applyNumberFormat="0">
      <alignment horizontal="left"/>
      <protection/>
    </xf>
    <xf numFmtId="0" fontId="28" fillId="0" borderId="0">
      <alignment/>
      <protection/>
    </xf>
    <xf numFmtId="0" fontId="11" fillId="0" borderId="0" applyNumberFormat="0" applyFill="0" applyBorder="0" applyAlignment="0" applyProtection="0"/>
    <xf numFmtId="0" fontId="9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175" fontId="0" fillId="0" borderId="11">
      <alignment/>
      <protection locked="0"/>
    </xf>
    <xf numFmtId="0" fontId="3" fillId="7" borderId="2" applyNumberFormat="0" applyAlignment="0" applyProtection="0"/>
    <xf numFmtId="0" fontId="4" fillId="38" borderId="9" applyNumberFormat="0" applyAlignment="0" applyProtection="0"/>
    <xf numFmtId="0" fontId="5" fillId="38" borderId="2" applyNumberFormat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2" applyBorder="0">
      <alignment horizontal="center" vertical="center" wrapText="1"/>
      <protection/>
    </xf>
    <xf numFmtId="175" fontId="23" fillId="6" borderId="11">
      <alignment/>
      <protection/>
    </xf>
    <xf numFmtId="4" fontId="18" fillId="40" borderId="13" applyBorder="0">
      <alignment horizontal="right"/>
      <protection/>
    </xf>
    <xf numFmtId="0" fontId="9" fillId="0" borderId="10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39" borderId="3" applyNumberFormat="0" applyAlignment="0" applyProtection="0"/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177" fontId="33" fillId="4" borderId="13">
      <alignment wrapText="1"/>
      <protection/>
    </xf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49" fontId="18" fillId="0" borderId="0" applyBorder="0">
      <alignment vertical="top"/>
      <protection/>
    </xf>
    <xf numFmtId="0" fontId="32" fillId="0" borderId="0">
      <alignment/>
      <protection/>
    </xf>
    <xf numFmtId="49" fontId="18" fillId="0" borderId="0" applyBorder="0">
      <alignment vertical="top"/>
      <protection/>
    </xf>
    <xf numFmtId="49" fontId="18" fillId="0" borderId="0" applyFill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2" fillId="0" borderId="0">
      <alignment/>
      <protection/>
    </xf>
    <xf numFmtId="0" fontId="27" fillId="0" borderId="0" applyNumberFormat="0" applyFill="0" applyBorder="0" applyAlignment="0" applyProtection="0"/>
    <xf numFmtId="0" fontId="13" fillId="3" borderId="0" applyNumberFormat="0" applyBorder="0" applyAlignment="0" applyProtection="0"/>
    <xf numFmtId="176" fontId="35" fillId="40" borderId="14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28" fillId="0" borderId="0">
      <alignment/>
      <protection/>
    </xf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71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4" fontId="18" fillId="4" borderId="0" applyBorder="0">
      <alignment horizontal="right"/>
      <protection/>
    </xf>
    <xf numFmtId="4" fontId="18" fillId="7" borderId="15" applyBorder="0">
      <alignment horizontal="right"/>
      <protection/>
    </xf>
    <xf numFmtId="4" fontId="18" fillId="4" borderId="13" applyFont="0" applyBorder="0">
      <alignment horizontal="right"/>
      <protection/>
    </xf>
    <xf numFmtId="0" fontId="17" fillId="4" borderId="0" applyNumberFormat="0" applyBorder="0" applyAlignment="0" applyProtection="0"/>
    <xf numFmtId="184" fontId="42" fillId="0" borderId="0">
      <alignment/>
      <protection locked="0"/>
    </xf>
  </cellStyleXfs>
  <cellXfs count="289">
    <xf numFmtId="0" fontId="0" fillId="0" borderId="0" xfId="0" applyAlignment="1">
      <alignment/>
    </xf>
    <xf numFmtId="0" fontId="37" fillId="0" borderId="0" xfId="250" applyNumberFormat="1" applyFont="1" applyFill="1" applyBorder="1" applyAlignment="1" applyProtection="1">
      <alignment horizontal="left" vertical="top"/>
      <protection/>
    </xf>
    <xf numFmtId="14" fontId="36" fillId="0" borderId="0" xfId="265" applyNumberFormat="1" applyFont="1" applyFill="1" applyBorder="1" applyAlignment="1" applyProtection="1">
      <alignment horizontal="center" vertical="center" wrapText="1"/>
      <protection/>
    </xf>
    <xf numFmtId="0" fontId="37" fillId="42" borderId="16" xfId="265" applyNumberFormat="1" applyFont="1" applyFill="1" applyBorder="1" applyAlignment="1" applyProtection="1">
      <alignment horizontal="center" vertical="center" wrapText="1"/>
      <protection/>
    </xf>
    <xf numFmtId="0" fontId="37" fillId="42" borderId="0" xfId="265" applyNumberFormat="1" applyFont="1" applyFill="1" applyBorder="1" applyAlignment="1" applyProtection="1">
      <alignment horizontal="center" vertical="center" wrapText="1"/>
      <protection/>
    </xf>
    <xf numFmtId="0" fontId="18" fillId="42" borderId="0" xfId="265" applyNumberFormat="1" applyFont="1" applyFill="1" applyBorder="1" applyAlignment="1" applyProtection="1">
      <alignment horizontal="center" vertical="center" wrapText="1"/>
      <protection/>
    </xf>
    <xf numFmtId="49" fontId="22" fillId="42" borderId="17" xfId="265" applyNumberFormat="1" applyFont="1" applyFill="1" applyBorder="1" applyAlignment="1" applyProtection="1">
      <alignment horizontal="center" vertical="center" wrapText="1"/>
      <protection/>
    </xf>
    <xf numFmtId="0" fontId="22" fillId="42" borderId="15" xfId="265" applyNumberFormat="1" applyFont="1" applyFill="1" applyBorder="1" applyAlignment="1" applyProtection="1">
      <alignment horizontal="center" vertical="center" wrapText="1"/>
      <protection/>
    </xf>
    <xf numFmtId="0" fontId="22" fillId="42" borderId="18" xfId="265" applyNumberFormat="1" applyFont="1" applyFill="1" applyBorder="1" applyAlignment="1" applyProtection="1">
      <alignment horizontal="center" vertical="center" wrapText="1"/>
      <protection/>
    </xf>
    <xf numFmtId="49" fontId="36" fillId="0" borderId="0" xfId="265" applyNumberFormat="1" applyFont="1" applyFill="1" applyBorder="1" applyAlignment="1" applyProtection="1">
      <alignment horizontal="left" vertical="center" wrapText="1"/>
      <protection/>
    </xf>
    <xf numFmtId="49" fontId="18" fillId="42" borderId="16" xfId="265" applyNumberFormat="1" applyFont="1" applyFill="1" applyBorder="1" applyAlignment="1" applyProtection="1">
      <alignment horizontal="center" vertical="center" wrapText="1"/>
      <protection/>
    </xf>
    <xf numFmtId="49" fontId="18" fillId="42" borderId="13" xfId="265" applyNumberFormat="1" applyFont="1" applyFill="1" applyBorder="1" applyAlignment="1" applyProtection="1">
      <alignment horizontal="center" vertical="center" wrapText="1"/>
      <protection/>
    </xf>
    <xf numFmtId="49" fontId="18" fillId="42" borderId="14" xfId="265" applyNumberFormat="1" applyFont="1" applyFill="1" applyBorder="1" applyAlignment="1" applyProtection="1">
      <alignment horizontal="center" vertical="center" wrapText="1"/>
      <protection/>
    </xf>
    <xf numFmtId="0" fontId="18" fillId="0" borderId="0" xfId="258" applyFont="1" applyProtection="1">
      <alignment/>
      <protection/>
    </xf>
    <xf numFmtId="0" fontId="18" fillId="0" borderId="0" xfId="258" applyFont="1" applyAlignment="1" applyProtection="1">
      <alignment horizontal="center"/>
      <protection/>
    </xf>
    <xf numFmtId="0" fontId="18" fillId="0" borderId="0" xfId="266" applyFont="1" applyAlignment="1" applyProtection="1">
      <alignment horizontal="right"/>
      <protection/>
    </xf>
    <xf numFmtId="0" fontId="18" fillId="0" borderId="13" xfId="258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49" fontId="18" fillId="0" borderId="0" xfId="254" applyFont="1" applyAlignment="1" applyProtection="1">
      <alignment vertical="top" wrapText="1"/>
      <protection/>
    </xf>
    <xf numFmtId="49" fontId="18" fillId="42" borderId="19" xfId="253" applyFont="1" applyFill="1" applyBorder="1" applyProtection="1">
      <alignment vertical="top"/>
      <protection/>
    </xf>
    <xf numFmtId="49" fontId="18" fillId="42" borderId="20" xfId="253" applyFont="1" applyFill="1" applyBorder="1" applyProtection="1">
      <alignment vertical="top"/>
      <protection/>
    </xf>
    <xf numFmtId="0" fontId="22" fillId="42" borderId="20" xfId="263" applyNumberFormat="1" applyFont="1" applyFill="1" applyBorder="1" applyAlignment="1" applyProtection="1">
      <alignment horizontal="center" vertical="center" wrapText="1"/>
      <protection/>
    </xf>
    <xf numFmtId="49" fontId="18" fillId="0" borderId="0" xfId="253" applyFont="1" applyProtection="1">
      <alignment vertical="top"/>
      <protection/>
    </xf>
    <xf numFmtId="49" fontId="18" fillId="42" borderId="16" xfId="253" applyFont="1" applyFill="1" applyBorder="1" applyProtection="1">
      <alignment vertical="top"/>
      <protection/>
    </xf>
    <xf numFmtId="0" fontId="22" fillId="42" borderId="14" xfId="263" applyNumberFormat="1" applyFont="1" applyFill="1" applyBorder="1" applyAlignment="1" applyProtection="1">
      <alignment horizontal="center" vertical="center" wrapText="1"/>
      <protection/>
    </xf>
    <xf numFmtId="49" fontId="18" fillId="42" borderId="16" xfId="257" applyFont="1" applyFill="1" applyBorder="1" applyProtection="1">
      <alignment vertical="top"/>
      <protection/>
    </xf>
    <xf numFmtId="49" fontId="18" fillId="42" borderId="0" xfId="257" applyFont="1" applyFill="1" applyBorder="1" applyProtection="1">
      <alignment vertical="top"/>
      <protection/>
    </xf>
    <xf numFmtId="49" fontId="18" fillId="42" borderId="14" xfId="257" applyFont="1" applyFill="1" applyBorder="1" applyProtection="1">
      <alignment vertical="top"/>
      <protection/>
    </xf>
    <xf numFmtId="49" fontId="18" fillId="0" borderId="0" xfId="257" applyFont="1" applyProtection="1">
      <alignment vertical="top"/>
      <protection/>
    </xf>
    <xf numFmtId="0" fontId="18" fillId="0" borderId="0" xfId="249" applyFont="1" applyAlignment="1" applyProtection="1">
      <alignment wrapText="1"/>
      <protection/>
    </xf>
    <xf numFmtId="0" fontId="18" fillId="42" borderId="16" xfId="249" applyFont="1" applyFill="1" applyBorder="1" applyAlignment="1" applyProtection="1">
      <alignment wrapText="1"/>
      <protection/>
    </xf>
    <xf numFmtId="0" fontId="18" fillId="42" borderId="0" xfId="249" applyFont="1" applyFill="1" applyBorder="1" applyAlignment="1" applyProtection="1">
      <alignment wrapText="1"/>
      <protection/>
    </xf>
    <xf numFmtId="0" fontId="18" fillId="42" borderId="0" xfId="263" applyFont="1" applyFill="1" applyBorder="1" applyAlignment="1" applyProtection="1">
      <alignment wrapText="1"/>
      <protection/>
    </xf>
    <xf numFmtId="0" fontId="18" fillId="42" borderId="14" xfId="263" applyFont="1" applyFill="1" applyBorder="1" applyAlignment="1" applyProtection="1">
      <alignment wrapText="1"/>
      <protection/>
    </xf>
    <xf numFmtId="0" fontId="18" fillId="0" borderId="0" xfId="263" applyFont="1" applyAlignment="1" applyProtection="1">
      <alignment wrapText="1"/>
      <protection/>
    </xf>
    <xf numFmtId="49" fontId="22" fillId="42" borderId="0" xfId="256" applyFont="1" applyFill="1" applyBorder="1" applyAlignment="1" applyProtection="1">
      <alignment horizontal="left" vertical="center" indent="2"/>
      <protection/>
    </xf>
    <xf numFmtId="49" fontId="18" fillId="42" borderId="21" xfId="257" applyFont="1" applyFill="1" applyBorder="1" applyProtection="1">
      <alignment vertical="top"/>
      <protection/>
    </xf>
    <xf numFmtId="49" fontId="18" fillId="42" borderId="22" xfId="257" applyFont="1" applyFill="1" applyBorder="1" applyProtection="1">
      <alignment vertical="top"/>
      <protection/>
    </xf>
    <xf numFmtId="49" fontId="18" fillId="42" borderId="23" xfId="257" applyFont="1" applyFill="1" applyBorder="1" applyProtection="1">
      <alignment vertical="top"/>
      <protection/>
    </xf>
    <xf numFmtId="49" fontId="18" fillId="42" borderId="24" xfId="265" applyNumberFormat="1" applyFont="1" applyFill="1" applyBorder="1" applyAlignment="1" applyProtection="1">
      <alignment horizontal="center" vertical="center" wrapText="1"/>
      <protection/>
    </xf>
    <xf numFmtId="49" fontId="18" fillId="40" borderId="25" xfId="265" applyNumberFormat="1" applyFont="1" applyFill="1" applyBorder="1" applyAlignment="1" applyProtection="1">
      <alignment horizontal="center" vertical="center" wrapText="1"/>
      <protection locked="0"/>
    </xf>
    <xf numFmtId="49" fontId="18" fillId="40" borderId="26" xfId="265" applyNumberFormat="1" applyFont="1" applyFill="1" applyBorder="1" applyAlignment="1" applyProtection="1">
      <alignment horizontal="center" vertical="center" wrapText="1"/>
      <protection locked="0"/>
    </xf>
    <xf numFmtId="49" fontId="18" fillId="40" borderId="27" xfId="265" applyNumberFormat="1" applyFont="1" applyFill="1" applyBorder="1" applyAlignment="1" applyProtection="1">
      <alignment horizontal="center" vertical="center" wrapText="1"/>
      <protection locked="0"/>
    </xf>
    <xf numFmtId="49" fontId="18" fillId="40" borderId="28" xfId="265" applyNumberFormat="1" applyFont="1" applyFill="1" applyBorder="1" applyAlignment="1" applyProtection="1">
      <alignment horizontal="center" vertical="center" wrapText="1"/>
      <protection locked="0"/>
    </xf>
    <xf numFmtId="0" fontId="39" fillId="7" borderId="13" xfId="261" applyFont="1" applyFill="1" applyBorder="1" applyAlignment="1" applyProtection="1">
      <alignment horizontal="center" vertical="center"/>
      <protection/>
    </xf>
    <xf numFmtId="0" fontId="36" fillId="0" borderId="0" xfId="255" applyFont="1" applyFill="1" applyAlignment="1" applyProtection="1">
      <alignment vertical="center" wrapText="1"/>
      <protection/>
    </xf>
    <xf numFmtId="0" fontId="37" fillId="0" borderId="0" xfId="255" applyFont="1" applyAlignment="1" applyProtection="1">
      <alignment vertical="center" wrapText="1"/>
      <protection/>
    </xf>
    <xf numFmtId="0" fontId="37" fillId="0" borderId="0" xfId="255" applyFont="1" applyAlignment="1" applyProtection="1">
      <alignment horizontal="center" vertical="center" wrapText="1"/>
      <protection/>
    </xf>
    <xf numFmtId="0" fontId="36" fillId="0" borderId="0" xfId="255" applyFont="1" applyFill="1" applyAlignment="1" applyProtection="1">
      <alignment horizontal="left" vertical="center" wrapText="1"/>
      <protection/>
    </xf>
    <xf numFmtId="0" fontId="36" fillId="0" borderId="0" xfId="255" applyFont="1" applyAlignment="1" applyProtection="1">
      <alignment vertical="center" wrapText="1"/>
      <protection/>
    </xf>
    <xf numFmtId="0" fontId="37" fillId="0" borderId="0" xfId="255" applyFont="1" applyFill="1" applyBorder="1" applyAlignment="1" applyProtection="1">
      <alignment vertical="center" wrapText="1"/>
      <protection/>
    </xf>
    <xf numFmtId="0" fontId="18" fillId="42" borderId="19" xfId="255" applyFont="1" applyFill="1" applyBorder="1" applyAlignment="1" applyProtection="1">
      <alignment vertical="center" wrapText="1"/>
      <protection/>
    </xf>
    <xf numFmtId="0" fontId="18" fillId="0" borderId="20" xfId="255" applyFont="1" applyBorder="1" applyAlignment="1" applyProtection="1">
      <alignment vertical="center" wrapText="1"/>
      <protection/>
    </xf>
    <xf numFmtId="0" fontId="18" fillId="42" borderId="20" xfId="259" applyFont="1" applyFill="1" applyBorder="1" applyAlignment="1" applyProtection="1">
      <alignment vertical="center" wrapText="1"/>
      <protection/>
    </xf>
    <xf numFmtId="0" fontId="18" fillId="0" borderId="0" xfId="255" applyFont="1" applyAlignment="1" applyProtection="1">
      <alignment vertical="center" wrapText="1"/>
      <protection/>
    </xf>
    <xf numFmtId="0" fontId="18" fillId="42" borderId="16" xfId="259" applyFont="1" applyFill="1" applyBorder="1" applyAlignment="1" applyProtection="1">
      <alignment vertical="center" wrapText="1"/>
      <protection/>
    </xf>
    <xf numFmtId="0" fontId="18" fillId="42" borderId="14" xfId="259" applyFont="1" applyFill="1" applyBorder="1" applyAlignment="1" applyProtection="1">
      <alignment vertical="center" wrapText="1"/>
      <protection/>
    </xf>
    <xf numFmtId="0" fontId="18" fillId="42" borderId="0" xfId="259" applyFont="1" applyFill="1" applyBorder="1" applyAlignment="1" applyProtection="1">
      <alignment vertical="center" wrapText="1"/>
      <protection/>
    </xf>
    <xf numFmtId="0" fontId="18" fillId="42" borderId="0" xfId="259" applyFont="1" applyFill="1" applyBorder="1" applyAlignment="1" applyProtection="1">
      <alignment horizontal="center" vertical="center" wrapText="1"/>
      <protection/>
    </xf>
    <xf numFmtId="0" fontId="18" fillId="42" borderId="14" xfId="265" applyNumberFormat="1" applyFont="1" applyFill="1" applyBorder="1" applyAlignment="1" applyProtection="1">
      <alignment horizontal="center" vertical="center" wrapText="1"/>
      <protection/>
    </xf>
    <xf numFmtId="0" fontId="18" fillId="43" borderId="29" xfId="265" applyNumberFormat="1" applyFont="1" applyFill="1" applyBorder="1" applyAlignment="1" applyProtection="1">
      <alignment horizontal="center" vertical="center" wrapText="1"/>
      <protection locked="0"/>
    </xf>
    <xf numFmtId="0" fontId="22" fillId="42" borderId="17" xfId="265" applyNumberFormat="1" applyFont="1" applyFill="1" applyBorder="1" applyAlignment="1" applyProtection="1">
      <alignment horizontal="center" vertical="center" wrapText="1"/>
      <protection/>
    </xf>
    <xf numFmtId="0" fontId="36" fillId="0" borderId="0" xfId="255" applyFont="1" applyFill="1" applyBorder="1" applyAlignment="1" applyProtection="1">
      <alignment vertical="center" wrapText="1"/>
      <protection/>
    </xf>
    <xf numFmtId="0" fontId="18" fillId="42" borderId="30" xfId="259" applyFont="1" applyFill="1" applyBorder="1" applyAlignment="1" applyProtection="1">
      <alignment horizontal="center" vertical="center" wrapText="1"/>
      <protection/>
    </xf>
    <xf numFmtId="0" fontId="18" fillId="42" borderId="21" xfId="259" applyFont="1" applyFill="1" applyBorder="1" applyAlignment="1" applyProtection="1">
      <alignment vertical="center" wrapText="1"/>
      <protection/>
    </xf>
    <xf numFmtId="0" fontId="18" fillId="42" borderId="22" xfId="259" applyFont="1" applyFill="1" applyBorder="1" applyAlignment="1" applyProtection="1">
      <alignment vertical="center" wrapText="1"/>
      <protection/>
    </xf>
    <xf numFmtId="0" fontId="18" fillId="42" borderId="22" xfId="259" applyFont="1" applyFill="1" applyBorder="1" applyAlignment="1" applyProtection="1">
      <alignment horizontal="center" vertical="center" wrapText="1"/>
      <protection/>
    </xf>
    <xf numFmtId="0" fontId="18" fillId="42" borderId="23" xfId="259" applyFont="1" applyFill="1" applyBorder="1" applyAlignment="1" applyProtection="1">
      <alignment vertical="center" wrapText="1"/>
      <protection/>
    </xf>
    <xf numFmtId="0" fontId="18" fillId="0" borderId="0" xfId="255" applyFont="1" applyFill="1" applyAlignment="1" applyProtection="1">
      <alignment horizontal="center" vertical="center" wrapText="1"/>
      <protection/>
    </xf>
    <xf numFmtId="0" fontId="18" fillId="0" borderId="0" xfId="255" applyFont="1" applyFill="1" applyAlignment="1" applyProtection="1">
      <alignment vertical="center" wrapText="1"/>
      <protection/>
    </xf>
    <xf numFmtId="0" fontId="18" fillId="0" borderId="0" xfId="255" applyFont="1" applyAlignment="1" applyProtection="1">
      <alignment horizontal="center" vertical="center" wrapText="1"/>
      <protection/>
    </xf>
    <xf numFmtId="0" fontId="18" fillId="42" borderId="0" xfId="255" applyFont="1" applyFill="1" applyBorder="1" applyAlignment="1" applyProtection="1">
      <alignment horizontal="center" vertical="center" wrapText="1"/>
      <protection/>
    </xf>
    <xf numFmtId="0" fontId="18" fillId="0" borderId="0" xfId="259" applyFont="1" applyProtection="1">
      <alignment/>
      <protection/>
    </xf>
    <xf numFmtId="49" fontId="18" fillId="0" borderId="13" xfId="0" applyNumberFormat="1" applyFont="1" applyFill="1" applyBorder="1" applyAlignment="1" applyProtection="1">
      <alignment horizontal="center"/>
      <protection/>
    </xf>
    <xf numFmtId="0" fontId="18" fillId="0" borderId="13" xfId="0" applyFont="1" applyFill="1" applyBorder="1" applyAlignment="1" applyProtection="1">
      <alignment horizontal="center"/>
      <protection/>
    </xf>
    <xf numFmtId="0" fontId="22" fillId="42" borderId="17" xfId="259" applyFont="1" applyFill="1" applyBorder="1" applyAlignment="1" applyProtection="1">
      <alignment horizontal="center" vertical="center" wrapText="1"/>
      <protection/>
    </xf>
    <xf numFmtId="49" fontId="18" fillId="4" borderId="31" xfId="265" applyNumberFormat="1" applyFont="1" applyFill="1" applyBorder="1" applyAlignment="1" applyProtection="1">
      <alignment horizontal="center" vertical="center" wrapText="1"/>
      <protection/>
    </xf>
    <xf numFmtId="49" fontId="18" fillId="4" borderId="27" xfId="265" applyNumberFormat="1" applyFont="1" applyFill="1" applyBorder="1" applyAlignment="1" applyProtection="1">
      <alignment horizontal="center" vertical="center" wrapText="1"/>
      <protection/>
    </xf>
    <xf numFmtId="49" fontId="18" fillId="4" borderId="28" xfId="265" applyNumberFormat="1" applyFont="1" applyFill="1" applyBorder="1" applyAlignment="1" applyProtection="1">
      <alignment horizontal="center" vertical="center" wrapText="1"/>
      <protection/>
    </xf>
    <xf numFmtId="49" fontId="22" fillId="4" borderId="13" xfId="265" applyNumberFormat="1" applyFont="1" applyFill="1" applyBorder="1" applyAlignment="1" applyProtection="1">
      <alignment horizontal="center" vertical="center" wrapText="1"/>
      <protection/>
    </xf>
    <xf numFmtId="49" fontId="22" fillId="4" borderId="24" xfId="265" applyNumberFormat="1" applyFont="1" applyFill="1" applyBorder="1" applyAlignment="1" applyProtection="1">
      <alignment horizontal="center" vertical="center" wrapText="1"/>
      <protection/>
    </xf>
    <xf numFmtId="49" fontId="18" fillId="0" borderId="0" xfId="248" applyNumberFormat="1" applyProtection="1">
      <alignment vertical="top"/>
      <protection/>
    </xf>
    <xf numFmtId="49" fontId="22" fillId="43" borderId="32" xfId="265" applyNumberFormat="1" applyFont="1" applyFill="1" applyBorder="1" applyAlignment="1" applyProtection="1">
      <alignment horizontal="center" vertical="center" wrapText="1"/>
      <protection locked="0"/>
    </xf>
    <xf numFmtId="0" fontId="22" fillId="7" borderId="13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41" fillId="0" borderId="0" xfId="175" applyFont="1" applyAlignment="1" applyProtection="1">
      <alignment horizontal="center" vertical="center"/>
      <protection/>
    </xf>
    <xf numFmtId="49" fontId="55" fillId="0" borderId="0" xfId="175" applyNumberFormat="1" applyFont="1" applyAlignment="1" applyProtection="1">
      <alignment horizontal="center" vertical="center"/>
      <protection/>
    </xf>
    <xf numFmtId="0" fontId="55" fillId="0" borderId="0" xfId="175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0" fontId="40" fillId="0" borderId="33" xfId="261" applyFont="1" applyBorder="1" applyAlignment="1" applyProtection="1">
      <alignment horizontal="center" vertical="center"/>
      <protection/>
    </xf>
    <xf numFmtId="0" fontId="40" fillId="0" borderId="34" xfId="261" applyFont="1" applyBorder="1" applyAlignment="1" applyProtection="1">
      <alignment horizontal="center" vertical="center" wrapText="1"/>
      <protection/>
    </xf>
    <xf numFmtId="0" fontId="40" fillId="0" borderId="34" xfId="261" applyFont="1" applyBorder="1" applyAlignment="1" applyProtection="1">
      <alignment horizontal="center" vertical="center"/>
      <protection/>
    </xf>
    <xf numFmtId="0" fontId="40" fillId="0" borderId="35" xfId="261" applyFont="1" applyBorder="1" applyAlignment="1" applyProtection="1">
      <alignment horizontal="center" vertical="center"/>
      <protection/>
    </xf>
    <xf numFmtId="0" fontId="18" fillId="0" borderId="36" xfId="261" applyFont="1" applyBorder="1" applyAlignment="1" applyProtection="1">
      <alignment horizontal="left" vertical="center" wrapText="1" indent="1"/>
      <protection/>
    </xf>
    <xf numFmtId="0" fontId="18" fillId="0" borderId="36" xfId="261" applyFont="1" applyBorder="1" applyAlignment="1" applyProtection="1">
      <alignment vertical="center" wrapText="1"/>
      <protection/>
    </xf>
    <xf numFmtId="0" fontId="18" fillId="42" borderId="36" xfId="261" applyFont="1" applyFill="1" applyBorder="1" applyAlignment="1" applyProtection="1">
      <alignment horizontal="left" vertical="center" wrapText="1" indent="1"/>
      <protection/>
    </xf>
    <xf numFmtId="49" fontId="22" fillId="42" borderId="0" xfId="265" applyNumberFormat="1" applyFont="1" applyFill="1" applyBorder="1" applyAlignment="1" applyProtection="1">
      <alignment horizontal="center" vertical="center" wrapText="1"/>
      <protection/>
    </xf>
    <xf numFmtId="0" fontId="38" fillId="42" borderId="19" xfId="260" applyFont="1" applyFill="1" applyBorder="1" applyProtection="1">
      <alignment/>
      <protection/>
    </xf>
    <xf numFmtId="0" fontId="38" fillId="42" borderId="20" xfId="260" applyFont="1" applyFill="1" applyBorder="1" applyProtection="1">
      <alignment/>
      <protection/>
    </xf>
    <xf numFmtId="0" fontId="38" fillId="42" borderId="20" xfId="260" applyFont="1" applyFill="1" applyBorder="1" applyAlignment="1" applyProtection="1">
      <alignment vertical="center"/>
      <protection/>
    </xf>
    <xf numFmtId="0" fontId="38" fillId="42" borderId="20" xfId="260" applyFont="1" applyFill="1" applyBorder="1" applyAlignment="1" applyProtection="1">
      <alignment vertical="center" wrapText="1"/>
      <protection/>
    </xf>
    <xf numFmtId="0" fontId="38" fillId="42" borderId="37" xfId="260" applyFont="1" applyFill="1" applyBorder="1" applyProtection="1">
      <alignment/>
      <protection/>
    </xf>
    <xf numFmtId="0" fontId="38" fillId="42" borderId="16" xfId="260" applyFont="1" applyFill="1" applyBorder="1" applyProtection="1">
      <alignment/>
      <protection/>
    </xf>
    <xf numFmtId="0" fontId="38" fillId="42" borderId="14" xfId="260" applyFont="1" applyFill="1" applyBorder="1" applyProtection="1">
      <alignment/>
      <protection/>
    </xf>
    <xf numFmtId="49" fontId="18" fillId="0" borderId="0" xfId="252" applyProtection="1">
      <alignment vertical="top"/>
      <protection/>
    </xf>
    <xf numFmtId="0" fontId="18" fillId="43" borderId="38" xfId="265" applyNumberFormat="1" applyFont="1" applyFill="1" applyBorder="1" applyAlignment="1" applyProtection="1">
      <alignment horizontal="center" vertical="center" wrapText="1"/>
      <protection locked="0"/>
    </xf>
    <xf numFmtId="0" fontId="38" fillId="0" borderId="17" xfId="261" applyFont="1" applyBorder="1" applyAlignment="1" applyProtection="1">
      <alignment horizontal="center" vertical="center"/>
      <protection/>
    </xf>
    <xf numFmtId="0" fontId="38" fillId="0" borderId="38" xfId="261" applyFont="1" applyBorder="1" applyAlignment="1" applyProtection="1">
      <alignment horizontal="center" vertical="center" wrapText="1"/>
      <protection/>
    </xf>
    <xf numFmtId="0" fontId="38" fillId="0" borderId="38" xfId="261" applyNumberFormat="1" applyFont="1" applyBorder="1" applyAlignment="1" applyProtection="1">
      <alignment horizontal="center" vertical="center" wrapText="1"/>
      <protection/>
    </xf>
    <xf numFmtId="0" fontId="38" fillId="0" borderId="29" xfId="261" applyNumberFormat="1" applyFont="1" applyBorder="1" applyAlignment="1" applyProtection="1">
      <alignment horizontal="center" vertical="center" wrapText="1"/>
      <protection/>
    </xf>
    <xf numFmtId="49" fontId="18" fillId="0" borderId="39" xfId="261" applyNumberFormat="1" applyFont="1" applyBorder="1" applyAlignment="1" applyProtection="1">
      <alignment horizontal="center" vertical="center"/>
      <protection/>
    </xf>
    <xf numFmtId="49" fontId="22" fillId="42" borderId="0" xfId="251" applyFont="1" applyFill="1" applyBorder="1" applyAlignment="1" applyProtection="1">
      <alignment horizontal="center" vertical="center" wrapText="1"/>
      <protection/>
    </xf>
    <xf numFmtId="49" fontId="22" fillId="7" borderId="13" xfId="251" applyFont="1" applyFill="1" applyBorder="1" applyAlignment="1" applyProtection="1">
      <alignment horizontal="center" vertical="center" wrapText="1"/>
      <protection/>
    </xf>
    <xf numFmtId="0" fontId="38" fillId="0" borderId="0" xfId="260" applyFont="1" applyProtection="1">
      <alignment/>
      <protection/>
    </xf>
    <xf numFmtId="0" fontId="38" fillId="0" borderId="19" xfId="260" applyFont="1" applyBorder="1" applyProtection="1">
      <alignment/>
      <protection/>
    </xf>
    <xf numFmtId="0" fontId="38" fillId="0" borderId="20" xfId="260" applyFont="1" applyBorder="1" applyProtection="1">
      <alignment/>
      <protection/>
    </xf>
    <xf numFmtId="0" fontId="38" fillId="0" borderId="0" xfId="260" applyFont="1" applyBorder="1" applyProtection="1">
      <alignment/>
      <protection/>
    </xf>
    <xf numFmtId="0" fontId="38" fillId="0" borderId="16" xfId="260" applyFont="1" applyBorder="1" applyProtection="1">
      <alignment/>
      <protection/>
    </xf>
    <xf numFmtId="0" fontId="38" fillId="0" borderId="21" xfId="260" applyFont="1" applyBorder="1" applyProtection="1">
      <alignment/>
      <protection/>
    </xf>
    <xf numFmtId="0" fontId="38" fillId="0" borderId="22" xfId="260" applyFont="1" applyBorder="1" applyProtection="1">
      <alignment/>
      <protection/>
    </xf>
    <xf numFmtId="0" fontId="38" fillId="42" borderId="21" xfId="260" applyFont="1" applyFill="1" applyBorder="1" applyProtection="1">
      <alignment/>
      <protection/>
    </xf>
    <xf numFmtId="0" fontId="38" fillId="42" borderId="23" xfId="260" applyFont="1" applyFill="1" applyBorder="1" applyProtection="1">
      <alignment/>
      <protection/>
    </xf>
    <xf numFmtId="0" fontId="40" fillId="42" borderId="40" xfId="261" applyFont="1" applyFill="1" applyBorder="1" applyAlignment="1" applyProtection="1">
      <alignment horizontal="center" vertical="center"/>
      <protection/>
    </xf>
    <xf numFmtId="0" fontId="40" fillId="42" borderId="41" xfId="261" applyFont="1" applyFill="1" applyBorder="1" applyAlignment="1" applyProtection="1">
      <alignment horizontal="center" vertical="center" wrapText="1"/>
      <protection/>
    </xf>
    <xf numFmtId="0" fontId="40" fillId="42" borderId="41" xfId="261" applyFont="1" applyFill="1" applyBorder="1" applyAlignment="1" applyProtection="1">
      <alignment horizontal="center" vertical="center"/>
      <protection/>
    </xf>
    <xf numFmtId="0" fontId="40" fillId="42" borderId="42" xfId="261" applyFont="1" applyFill="1" applyBorder="1" applyAlignment="1" applyProtection="1">
      <alignment horizontal="center" vertical="center"/>
      <protection/>
    </xf>
    <xf numFmtId="0" fontId="38" fillId="0" borderId="16" xfId="260" applyFont="1" applyFill="1" applyBorder="1" applyProtection="1">
      <alignment/>
      <protection/>
    </xf>
    <xf numFmtId="0" fontId="38" fillId="0" borderId="0" xfId="260" applyFont="1" applyFill="1" applyBorder="1" applyProtection="1">
      <alignment/>
      <protection/>
    </xf>
    <xf numFmtId="0" fontId="38" fillId="0" borderId="0" xfId="260" applyFont="1" applyFill="1" applyBorder="1" applyAlignment="1" applyProtection="1">
      <alignment vertical="center"/>
      <protection/>
    </xf>
    <xf numFmtId="0" fontId="38" fillId="0" borderId="0" xfId="260" applyFont="1" applyFill="1" applyBorder="1" applyAlignment="1" applyProtection="1">
      <alignment vertical="center" wrapText="1"/>
      <protection/>
    </xf>
    <xf numFmtId="49" fontId="22" fillId="38" borderId="13" xfId="251" applyFont="1" applyFill="1" applyBorder="1" applyAlignment="1" applyProtection="1">
      <alignment horizontal="center" vertical="center" wrapText="1"/>
      <protection/>
    </xf>
    <xf numFmtId="4" fontId="18" fillId="0" borderId="13" xfId="262" applyNumberFormat="1" applyFont="1" applyFill="1" applyBorder="1" applyAlignment="1" applyProtection="1">
      <alignment vertical="center"/>
      <protection/>
    </xf>
    <xf numFmtId="4" fontId="18" fillId="0" borderId="43" xfId="262" applyNumberFormat="1" applyFont="1" applyFill="1" applyBorder="1" applyAlignment="1" applyProtection="1">
      <alignment vertical="center"/>
      <protection/>
    </xf>
    <xf numFmtId="49" fontId="18" fillId="0" borderId="15" xfId="261" applyNumberFormat="1" applyFont="1" applyBorder="1" applyAlignment="1" applyProtection="1">
      <alignment horizontal="center" vertical="center"/>
      <protection/>
    </xf>
    <xf numFmtId="0" fontId="18" fillId="0" borderId="44" xfId="261" applyFont="1" applyBorder="1" applyAlignment="1" applyProtection="1">
      <alignment vertical="center" wrapText="1"/>
      <protection/>
    </xf>
    <xf numFmtId="4" fontId="18" fillId="42" borderId="27" xfId="261" applyNumberFormat="1" applyFont="1" applyFill="1" applyBorder="1" applyAlignment="1" applyProtection="1">
      <alignment horizontal="right" vertical="center"/>
      <protection/>
    </xf>
    <xf numFmtId="0" fontId="57" fillId="0" borderId="45" xfId="261" applyFont="1" applyBorder="1" applyAlignment="1" applyProtection="1">
      <alignment vertical="center" wrapText="1"/>
      <protection/>
    </xf>
    <xf numFmtId="0" fontId="18" fillId="0" borderId="21" xfId="261" applyFont="1" applyBorder="1" applyAlignment="1" applyProtection="1">
      <alignment vertical="center" wrapText="1"/>
      <protection/>
    </xf>
    <xf numFmtId="49" fontId="18" fillId="0" borderId="46" xfId="261" applyNumberFormat="1" applyFont="1" applyBorder="1" applyAlignment="1" applyProtection="1">
      <alignment horizontal="center" vertical="center"/>
      <protection/>
    </xf>
    <xf numFmtId="0" fontId="57" fillId="0" borderId="19" xfId="261" applyFont="1" applyBorder="1" applyAlignment="1" applyProtection="1">
      <alignment vertical="center" wrapText="1"/>
      <protection/>
    </xf>
    <xf numFmtId="49" fontId="18" fillId="0" borderId="47" xfId="261" applyNumberFormat="1" applyFont="1" applyBorder="1" applyAlignment="1" applyProtection="1">
      <alignment horizontal="center" vertical="center"/>
      <protection/>
    </xf>
    <xf numFmtId="0" fontId="18" fillId="0" borderId="48" xfId="261" applyFont="1" applyBorder="1" applyAlignment="1" applyProtection="1">
      <alignment horizontal="left" vertical="center" wrapText="1"/>
      <protection/>
    </xf>
    <xf numFmtId="0" fontId="18" fillId="0" borderId="43" xfId="261" applyFont="1" applyBorder="1" applyAlignment="1" applyProtection="1">
      <alignment horizontal="left" vertical="center" wrapText="1"/>
      <protection/>
    </xf>
    <xf numFmtId="0" fontId="18" fillId="0" borderId="13" xfId="261" applyFont="1" applyFill="1" applyBorder="1" applyAlignment="1" applyProtection="1">
      <alignment horizontal="left" vertical="center" wrapText="1"/>
      <protection/>
    </xf>
    <xf numFmtId="4" fontId="18" fillId="42" borderId="13" xfId="262" applyNumberFormat="1" applyFont="1" applyFill="1" applyBorder="1" applyAlignment="1" applyProtection="1">
      <alignment vertical="center"/>
      <protection/>
    </xf>
    <xf numFmtId="0" fontId="41" fillId="44" borderId="22" xfId="175" applyFont="1" applyFill="1" applyBorder="1" applyAlignment="1" applyProtection="1">
      <alignment horizontal="left" vertical="center" indent="1"/>
      <protection/>
    </xf>
    <xf numFmtId="0" fontId="38" fillId="0" borderId="16" xfId="260" applyFont="1" applyFill="1" applyBorder="1" applyAlignment="1" applyProtection="1">
      <alignment vertical="center"/>
      <protection/>
    </xf>
    <xf numFmtId="0" fontId="38" fillId="42" borderId="16" xfId="260" applyFont="1" applyFill="1" applyBorder="1" applyAlignment="1" applyProtection="1">
      <alignment vertical="center"/>
      <protection/>
    </xf>
    <xf numFmtId="0" fontId="38" fillId="42" borderId="14" xfId="260" applyFont="1" applyFill="1" applyBorder="1" applyAlignment="1" applyProtection="1">
      <alignment vertical="center"/>
      <protection/>
    </xf>
    <xf numFmtId="0" fontId="37" fillId="44" borderId="22" xfId="175" applyFont="1" applyFill="1" applyBorder="1" applyAlignment="1" applyProtection="1">
      <alignment horizontal="left" vertical="center"/>
      <protection/>
    </xf>
    <xf numFmtId="0" fontId="41" fillId="42" borderId="16" xfId="175" applyFont="1" applyFill="1" applyBorder="1" applyAlignment="1" applyProtection="1">
      <alignment horizontal="center" vertical="center"/>
      <protection/>
    </xf>
    <xf numFmtId="0" fontId="41" fillId="44" borderId="22" xfId="175" applyFont="1" applyFill="1" applyBorder="1" applyAlignment="1" applyProtection="1">
      <alignment horizontal="left" vertical="center"/>
      <protection/>
    </xf>
    <xf numFmtId="0" fontId="18" fillId="43" borderId="36" xfId="261" applyFont="1" applyFill="1" applyBorder="1" applyAlignment="1" applyProtection="1">
      <alignment horizontal="left" vertical="center" wrapText="1" indent="2"/>
      <protection locked="0"/>
    </xf>
    <xf numFmtId="49" fontId="37" fillId="44" borderId="49" xfId="175" applyNumberFormat="1" applyFont="1" applyFill="1" applyBorder="1" applyAlignment="1" applyProtection="1">
      <alignment horizontal="center" vertical="center"/>
      <protection/>
    </xf>
    <xf numFmtId="0" fontId="37" fillId="44" borderId="50" xfId="175" applyFont="1" applyFill="1" applyBorder="1" applyAlignment="1" applyProtection="1">
      <alignment horizontal="left" vertical="center"/>
      <protection/>
    </xf>
    <xf numFmtId="49" fontId="41" fillId="44" borderId="49" xfId="175" applyNumberFormat="1" applyFont="1" applyFill="1" applyBorder="1" applyAlignment="1" applyProtection="1">
      <alignment horizontal="left" vertical="center"/>
      <protection/>
    </xf>
    <xf numFmtId="0" fontId="41" fillId="44" borderId="50" xfId="175" applyFont="1" applyFill="1" applyBorder="1" applyAlignment="1" applyProtection="1">
      <alignment horizontal="left" vertical="center"/>
      <protection/>
    </xf>
    <xf numFmtId="0" fontId="38" fillId="42" borderId="0" xfId="260" applyFont="1" applyFill="1" applyBorder="1" applyAlignment="1" applyProtection="1">
      <alignment vertical="center"/>
      <protection/>
    </xf>
    <xf numFmtId="0" fontId="38" fillId="42" borderId="0" xfId="260" applyFont="1" applyFill="1" applyBorder="1" applyProtection="1">
      <alignment/>
      <protection/>
    </xf>
    <xf numFmtId="0" fontId="38" fillId="0" borderId="16" xfId="260" applyFont="1" applyFill="1" applyBorder="1" applyAlignment="1" applyProtection="1">
      <alignment horizontal="center"/>
      <protection/>
    </xf>
    <xf numFmtId="0" fontId="38" fillId="0" borderId="0" xfId="260" applyFont="1" applyFill="1" applyBorder="1" applyAlignment="1" applyProtection="1">
      <alignment horizontal="center"/>
      <protection/>
    </xf>
    <xf numFmtId="0" fontId="38" fillId="42" borderId="16" xfId="260" applyFont="1" applyFill="1" applyBorder="1" applyAlignment="1" applyProtection="1">
      <alignment horizontal="center"/>
      <protection/>
    </xf>
    <xf numFmtId="0" fontId="38" fillId="42" borderId="14" xfId="260" applyFont="1" applyFill="1" applyBorder="1" applyAlignment="1" applyProtection="1">
      <alignment horizontal="center"/>
      <protection/>
    </xf>
    <xf numFmtId="0" fontId="38" fillId="0" borderId="16" xfId="260" applyFont="1" applyFill="1" applyBorder="1" applyAlignment="1" applyProtection="1">
      <alignment horizontal="left" indent="15"/>
      <protection/>
    </xf>
    <xf numFmtId="0" fontId="38" fillId="0" borderId="0" xfId="260" applyFont="1" applyFill="1" applyBorder="1" applyAlignment="1" applyProtection="1">
      <alignment horizontal="left" indent="15"/>
      <protection/>
    </xf>
    <xf numFmtId="0" fontId="38" fillId="42" borderId="16" xfId="260" applyFont="1" applyFill="1" applyBorder="1" applyAlignment="1" applyProtection="1">
      <alignment horizontal="left" indent="15"/>
      <protection/>
    </xf>
    <xf numFmtId="0" fontId="38" fillId="42" borderId="14" xfId="260" applyFont="1" applyFill="1" applyBorder="1" applyAlignment="1" applyProtection="1">
      <alignment horizontal="left" indent="15"/>
      <protection/>
    </xf>
    <xf numFmtId="0" fontId="38" fillId="0" borderId="14" xfId="260" applyFont="1" applyFill="1" applyBorder="1" applyProtection="1">
      <alignment/>
      <protection/>
    </xf>
    <xf numFmtId="0" fontId="38" fillId="0" borderId="0" xfId="260" applyFont="1" applyFill="1" applyProtection="1">
      <alignment/>
      <protection/>
    </xf>
    <xf numFmtId="0" fontId="38" fillId="0" borderId="0" xfId="260" applyFont="1" applyAlignment="1" applyProtection="1">
      <alignment horizontal="center"/>
      <protection/>
    </xf>
    <xf numFmtId="0" fontId="38" fillId="0" borderId="0" xfId="260" applyFont="1" applyAlignment="1" applyProtection="1">
      <alignment horizontal="left" indent="15"/>
      <protection/>
    </xf>
    <xf numFmtId="0" fontId="38" fillId="0" borderId="0" xfId="260" applyFont="1" applyAlignment="1" applyProtection="1">
      <alignment vertical="center"/>
      <protection/>
    </xf>
    <xf numFmtId="0" fontId="38" fillId="0" borderId="0" xfId="260" applyFont="1" applyAlignment="1" applyProtection="1">
      <alignment vertical="center" wrapText="1"/>
      <protection/>
    </xf>
    <xf numFmtId="0" fontId="18" fillId="0" borderId="32" xfId="261" applyFont="1" applyBorder="1" applyAlignment="1" applyProtection="1">
      <alignment horizontal="left" vertical="center" wrapText="1"/>
      <protection/>
    </xf>
    <xf numFmtId="0" fontId="18" fillId="0" borderId="13" xfId="261" applyFont="1" applyFill="1" applyBorder="1" applyAlignment="1" applyProtection="1">
      <alignment horizontal="left" vertical="center" wrapText="1" indent="1"/>
      <protection/>
    </xf>
    <xf numFmtId="49" fontId="41" fillId="44" borderId="51" xfId="175" applyNumberFormat="1" applyFont="1" applyFill="1" applyBorder="1" applyAlignment="1" applyProtection="1">
      <alignment horizontal="left" vertical="center"/>
      <protection/>
    </xf>
    <xf numFmtId="0" fontId="41" fillId="44" borderId="52" xfId="175" applyFont="1" applyFill="1" applyBorder="1" applyAlignment="1" applyProtection="1">
      <alignment horizontal="left" vertical="center"/>
      <protection/>
    </xf>
    <xf numFmtId="0" fontId="41" fillId="44" borderId="26" xfId="175" applyFont="1" applyFill="1" applyBorder="1" applyAlignment="1" applyProtection="1">
      <alignment horizontal="left" vertical="center"/>
      <protection/>
    </xf>
    <xf numFmtId="49" fontId="41" fillId="44" borderId="53" xfId="175" applyNumberFormat="1" applyFont="1" applyFill="1" applyBorder="1" applyAlignment="1" applyProtection="1">
      <alignment horizontal="left" vertical="center"/>
      <protection/>
    </xf>
    <xf numFmtId="0" fontId="41" fillId="44" borderId="54" xfId="175" applyFont="1" applyFill="1" applyBorder="1" applyAlignment="1" applyProtection="1">
      <alignment horizontal="left" vertical="center"/>
      <protection/>
    </xf>
    <xf numFmtId="0" fontId="41" fillId="44" borderId="55" xfId="175" applyFont="1" applyFill="1" applyBorder="1" applyAlignment="1" applyProtection="1">
      <alignment horizontal="left" vertical="center"/>
      <protection/>
    </xf>
    <xf numFmtId="0" fontId="18" fillId="0" borderId="32" xfId="261" applyFont="1" applyFill="1" applyBorder="1" applyAlignment="1" applyProtection="1">
      <alignment horizontal="left" vertical="center" wrapText="1"/>
      <protection/>
    </xf>
    <xf numFmtId="49" fontId="41" fillId="44" borderId="56" xfId="175" applyNumberFormat="1" applyFont="1" applyFill="1" applyBorder="1" applyAlignment="1" applyProtection="1">
      <alignment horizontal="left" vertical="center"/>
      <protection/>
    </xf>
    <xf numFmtId="0" fontId="41" fillId="44" borderId="20" xfId="175" applyFont="1" applyFill="1" applyBorder="1" applyAlignment="1" applyProtection="1">
      <alignment horizontal="left" vertical="center"/>
      <protection/>
    </xf>
    <xf numFmtId="0" fontId="41" fillId="44" borderId="57" xfId="175" applyFont="1" applyFill="1" applyBorder="1" applyAlignment="1" applyProtection="1">
      <alignment horizontal="left" vertical="center"/>
      <protection/>
    </xf>
    <xf numFmtId="0" fontId="18" fillId="42" borderId="43" xfId="264" applyFont="1" applyFill="1" applyBorder="1" applyAlignment="1" applyProtection="1">
      <alignment horizontal="justify" vertical="center"/>
      <protection/>
    </xf>
    <xf numFmtId="0" fontId="18" fillId="42" borderId="48" xfId="264" applyFont="1" applyFill="1" applyBorder="1" applyAlignment="1" applyProtection="1">
      <alignment horizontal="justify" vertical="center"/>
      <protection/>
    </xf>
    <xf numFmtId="0" fontId="18" fillId="42" borderId="13" xfId="264" applyFont="1" applyFill="1" applyBorder="1" applyAlignment="1" applyProtection="1">
      <alignment horizontal="justify" vertical="center" wrapText="1"/>
      <protection/>
    </xf>
    <xf numFmtId="0" fontId="18" fillId="42" borderId="58" xfId="264" applyFont="1" applyFill="1" applyBorder="1" applyAlignment="1" applyProtection="1">
      <alignment horizontal="justify" vertical="center"/>
      <protection/>
    </xf>
    <xf numFmtId="0" fontId="38" fillId="42" borderId="58" xfId="260" applyFont="1" applyFill="1" applyBorder="1" applyAlignment="1" applyProtection="1">
      <alignment vertical="center"/>
      <protection/>
    </xf>
    <xf numFmtId="0" fontId="38" fillId="42" borderId="21" xfId="260" applyFont="1" applyFill="1" applyBorder="1" applyAlignment="1" applyProtection="1">
      <alignment vertical="center"/>
      <protection/>
    </xf>
    <xf numFmtId="0" fontId="38" fillId="42" borderId="22" xfId="260" applyFont="1" applyFill="1" applyBorder="1" applyAlignment="1" applyProtection="1">
      <alignment vertical="center"/>
      <protection/>
    </xf>
    <xf numFmtId="0" fontId="38" fillId="42" borderId="22" xfId="260" applyFont="1" applyFill="1" applyBorder="1" applyAlignment="1" applyProtection="1">
      <alignment vertical="center" wrapText="1"/>
      <protection/>
    </xf>
    <xf numFmtId="0" fontId="38" fillId="42" borderId="22" xfId="260" applyFont="1" applyFill="1" applyBorder="1" applyProtection="1">
      <alignment/>
      <protection/>
    </xf>
    <xf numFmtId="0" fontId="38" fillId="42" borderId="23" xfId="260" applyFont="1" applyFill="1" applyBorder="1" applyAlignment="1" applyProtection="1">
      <alignment vertical="center"/>
      <protection/>
    </xf>
    <xf numFmtId="0" fontId="58" fillId="0" borderId="13" xfId="264" applyFont="1" applyBorder="1" applyAlignment="1" applyProtection="1">
      <alignment horizontal="justify" vertical="center"/>
      <protection/>
    </xf>
    <xf numFmtId="0" fontId="58" fillId="42" borderId="43" xfId="264" applyFont="1" applyFill="1" applyBorder="1" applyAlignment="1" applyProtection="1">
      <alignment horizontal="justify" vertical="center"/>
      <protection/>
    </xf>
    <xf numFmtId="0" fontId="58" fillId="42" borderId="48" xfId="264" applyFont="1" applyFill="1" applyBorder="1" applyAlignment="1" applyProtection="1">
      <alignment horizontal="justify" vertical="center"/>
      <protection/>
    </xf>
    <xf numFmtId="4" fontId="22" fillId="4" borderId="13" xfId="266" applyNumberFormat="1" applyFont="1" applyFill="1" applyBorder="1" applyAlignment="1" applyProtection="1">
      <alignment horizontal="center" vertical="center"/>
      <protection/>
    </xf>
    <xf numFmtId="4" fontId="22" fillId="4" borderId="13" xfId="258" applyNumberFormat="1" applyFont="1" applyFill="1" applyBorder="1" applyAlignment="1" applyProtection="1">
      <alignment horizontal="center"/>
      <protection/>
    </xf>
    <xf numFmtId="4" fontId="22" fillId="4" borderId="0" xfId="258" applyNumberFormat="1" applyFont="1" applyFill="1" applyProtection="1">
      <alignment/>
      <protection/>
    </xf>
    <xf numFmtId="49" fontId="18" fillId="39" borderId="51" xfId="261" applyNumberFormat="1" applyFont="1" applyFill="1" applyBorder="1" applyAlignment="1" applyProtection="1">
      <alignment horizontal="center" vertical="center"/>
      <protection/>
    </xf>
    <xf numFmtId="0" fontId="18" fillId="39" borderId="52" xfId="261" applyFont="1" applyFill="1" applyBorder="1" applyAlignment="1" applyProtection="1">
      <alignment horizontal="left" vertical="center" wrapText="1" indent="1"/>
      <protection/>
    </xf>
    <xf numFmtId="4" fontId="18" fillId="39" borderId="52" xfId="261" applyNumberFormat="1" applyFont="1" applyFill="1" applyBorder="1" applyAlignment="1" applyProtection="1">
      <alignment horizontal="right" vertical="center"/>
      <protection/>
    </xf>
    <xf numFmtId="4" fontId="18" fillId="39" borderId="52" xfId="262" applyNumberFormat="1" applyFont="1" applyFill="1" applyBorder="1" applyAlignment="1" applyProtection="1">
      <alignment vertical="center"/>
      <protection/>
    </xf>
    <xf numFmtId="0" fontId="37" fillId="44" borderId="20" xfId="175" applyFont="1" applyFill="1" applyBorder="1" applyAlignment="1" applyProtection="1">
      <alignment horizontal="left" vertical="center"/>
      <protection/>
    </xf>
    <xf numFmtId="0" fontId="18" fillId="4" borderId="36" xfId="261" applyFont="1" applyFill="1" applyBorder="1" applyAlignment="1" applyProtection="1">
      <alignment horizontal="left" vertical="center" wrapText="1" indent="2"/>
      <protection/>
    </xf>
    <xf numFmtId="4" fontId="18" fillId="39" borderId="26" xfId="262" applyNumberFormat="1" applyFont="1" applyFill="1" applyBorder="1" applyAlignment="1" applyProtection="1">
      <alignment vertical="center"/>
      <protection/>
    </xf>
    <xf numFmtId="0" fontId="37" fillId="44" borderId="54" xfId="175" applyFont="1" applyFill="1" applyBorder="1" applyAlignment="1" applyProtection="1">
      <alignment horizontal="left" vertical="center"/>
      <protection/>
    </xf>
    <xf numFmtId="0" fontId="38" fillId="42" borderId="0" xfId="260" applyFont="1" applyFill="1" applyBorder="1" applyAlignment="1" applyProtection="1">
      <alignment horizontal="right" vertical="center" wrapText="1"/>
      <protection/>
    </xf>
    <xf numFmtId="0" fontId="38" fillId="42" borderId="59" xfId="260" applyFont="1" applyFill="1" applyBorder="1" applyAlignment="1" applyProtection="1">
      <alignment horizontal="center" vertical="center" wrapText="1"/>
      <protection/>
    </xf>
    <xf numFmtId="0" fontId="22" fillId="43" borderId="60" xfId="261" applyFont="1" applyFill="1" applyBorder="1" applyAlignment="1" applyProtection="1">
      <alignment horizontal="center" vertical="center" wrapText="1"/>
      <protection locked="0"/>
    </xf>
    <xf numFmtId="49" fontId="37" fillId="24" borderId="0" xfId="0" applyNumberFormat="1" applyFont="1" applyFill="1" applyAlignment="1">
      <alignment horizontal="center" vertical="top"/>
    </xf>
    <xf numFmtId="0" fontId="18" fillId="45" borderId="0" xfId="0" applyNumberFormat="1" applyFont="1" applyFill="1" applyAlignment="1">
      <alignment horizontal="right"/>
    </xf>
    <xf numFmtId="49" fontId="0" fillId="0" borderId="0" xfId="0" applyNumberFormat="1" applyAlignment="1">
      <alignment/>
    </xf>
    <xf numFmtId="49" fontId="0" fillId="35" borderId="0" xfId="0" applyNumberFormat="1" applyFill="1" applyAlignment="1">
      <alignment/>
    </xf>
    <xf numFmtId="49" fontId="0" fillId="0" borderId="0" xfId="0" applyNumberFormat="1" applyFill="1" applyAlignment="1">
      <alignment/>
    </xf>
    <xf numFmtId="49" fontId="0" fillId="46" borderId="0" xfId="0" applyNumberFormat="1" applyFill="1" applyAlignment="1">
      <alignment/>
    </xf>
    <xf numFmtId="49" fontId="64" fillId="0" borderId="0" xfId="0" applyNumberFormat="1" applyFont="1" applyAlignment="1">
      <alignment/>
    </xf>
    <xf numFmtId="0" fontId="41" fillId="42" borderId="16" xfId="175" applyFont="1" applyFill="1" applyBorder="1" applyAlignment="1" applyProtection="1">
      <alignment horizontal="center" vertical="center" wrapText="1"/>
      <protection/>
    </xf>
    <xf numFmtId="0" fontId="60" fillId="42" borderId="16" xfId="175" applyFont="1" applyFill="1" applyBorder="1" applyAlignment="1" applyProtection="1">
      <alignment horizontal="center" vertical="center"/>
      <protection/>
    </xf>
    <xf numFmtId="0" fontId="18" fillId="4" borderId="36" xfId="261" applyNumberFormat="1" applyFont="1" applyFill="1" applyBorder="1" applyAlignment="1" applyProtection="1">
      <alignment horizontal="left" vertical="center" wrapText="1" indent="2"/>
      <protection/>
    </xf>
    <xf numFmtId="177" fontId="18" fillId="4" borderId="44" xfId="261" applyNumberFormat="1" applyFont="1" applyFill="1" applyBorder="1" applyAlignment="1" applyProtection="1">
      <alignment horizontal="right" vertical="center"/>
      <protection/>
    </xf>
    <xf numFmtId="177" fontId="18" fillId="4" borderId="32" xfId="261" applyNumberFormat="1" applyFont="1" applyFill="1" applyBorder="1" applyAlignment="1" applyProtection="1">
      <alignment horizontal="right" vertical="center"/>
      <protection/>
    </xf>
    <xf numFmtId="177" fontId="18" fillId="4" borderId="31" xfId="261" applyNumberFormat="1" applyFont="1" applyFill="1" applyBorder="1" applyAlignment="1" applyProtection="1">
      <alignment horizontal="right" vertical="center"/>
      <protection/>
    </xf>
    <xf numFmtId="177" fontId="18" fillId="4" borderId="36" xfId="261" applyNumberFormat="1" applyFont="1" applyFill="1" applyBorder="1" applyAlignment="1" applyProtection="1">
      <alignment horizontal="right" vertical="center"/>
      <protection/>
    </xf>
    <xf numFmtId="177" fontId="18" fillId="40" borderId="13" xfId="262" applyNumberFormat="1" applyFont="1" applyFill="1" applyBorder="1" applyAlignment="1" applyProtection="1">
      <alignment vertical="center"/>
      <protection locked="0"/>
    </xf>
    <xf numFmtId="177" fontId="18" fillId="40" borderId="27" xfId="262" applyNumberFormat="1" applyFont="1" applyFill="1" applyBorder="1" applyAlignment="1" applyProtection="1">
      <alignment vertical="center"/>
      <protection locked="0"/>
    </xf>
    <xf numFmtId="177" fontId="18" fillId="4" borderId="27" xfId="261" applyNumberFormat="1" applyFont="1" applyFill="1" applyBorder="1" applyAlignment="1" applyProtection="1">
      <alignment horizontal="right" vertical="center"/>
      <protection/>
    </xf>
    <xf numFmtId="177" fontId="18" fillId="4" borderId="13" xfId="261" applyNumberFormat="1" applyFont="1" applyFill="1" applyBorder="1" applyAlignment="1" applyProtection="1">
      <alignment horizontal="right" vertical="center"/>
      <protection/>
    </xf>
    <xf numFmtId="177" fontId="18" fillId="40" borderId="61" xfId="262" applyNumberFormat="1" applyFont="1" applyFill="1" applyBorder="1" applyAlignment="1" applyProtection="1">
      <alignment vertical="center"/>
      <protection locked="0"/>
    </xf>
    <xf numFmtId="177" fontId="18" fillId="4" borderId="45" xfId="261" applyNumberFormat="1" applyFont="1" applyFill="1" applyBorder="1" applyAlignment="1" applyProtection="1">
      <alignment horizontal="right" vertical="center"/>
      <protection/>
    </xf>
    <xf numFmtId="177" fontId="18" fillId="4" borderId="24" xfId="261" applyNumberFormat="1" applyFont="1" applyFill="1" applyBorder="1" applyAlignment="1" applyProtection="1">
      <alignment horizontal="right" vertical="center"/>
      <protection/>
    </xf>
    <xf numFmtId="177" fontId="18" fillId="4" borderId="28" xfId="261" applyNumberFormat="1" applyFont="1" applyFill="1" applyBorder="1" applyAlignment="1" applyProtection="1">
      <alignment horizontal="right" vertical="center"/>
      <protection/>
    </xf>
    <xf numFmtId="177" fontId="18" fillId="4" borderId="19" xfId="261" applyNumberFormat="1" applyFont="1" applyFill="1" applyBorder="1" applyAlignment="1" applyProtection="1">
      <alignment horizontal="right" vertical="center"/>
      <protection/>
    </xf>
    <xf numFmtId="177" fontId="18" fillId="4" borderId="43" xfId="261" applyNumberFormat="1" applyFont="1" applyFill="1" applyBorder="1" applyAlignment="1" applyProtection="1">
      <alignment horizontal="right" vertical="center"/>
      <protection/>
    </xf>
    <xf numFmtId="177" fontId="18" fillId="4" borderId="61" xfId="261" applyNumberFormat="1" applyFont="1" applyFill="1" applyBorder="1" applyAlignment="1" applyProtection="1">
      <alignment horizontal="right" vertical="center"/>
      <protection/>
    </xf>
    <xf numFmtId="177" fontId="18" fillId="4" borderId="48" xfId="261" applyNumberFormat="1" applyFont="1" applyFill="1" applyBorder="1" applyAlignment="1" applyProtection="1">
      <alignment horizontal="right" vertical="center"/>
      <protection/>
    </xf>
    <xf numFmtId="177" fontId="18" fillId="4" borderId="62" xfId="261" applyNumberFormat="1" applyFont="1" applyFill="1" applyBorder="1" applyAlignment="1" applyProtection="1">
      <alignment horizontal="right" vertical="center"/>
      <protection/>
    </xf>
    <xf numFmtId="177" fontId="18" fillId="4" borderId="63" xfId="261" applyNumberFormat="1" applyFont="1" applyFill="1" applyBorder="1" applyAlignment="1" applyProtection="1">
      <alignment horizontal="right" vertical="center"/>
      <protection/>
    </xf>
    <xf numFmtId="177" fontId="30" fillId="47" borderId="64" xfId="0" applyNumberFormat="1" applyFont="1" applyFill="1" applyBorder="1" applyAlignment="1" applyProtection="1">
      <alignment horizontal="right" vertical="center"/>
      <protection locked="0"/>
    </xf>
    <xf numFmtId="0" fontId="22" fillId="42" borderId="20" xfId="263" applyNumberFormat="1" applyFont="1" applyFill="1" applyBorder="1" applyAlignment="1" applyProtection="1">
      <alignment horizontal="center" vertical="center" wrapText="1"/>
      <protection/>
    </xf>
    <xf numFmtId="0" fontId="22" fillId="42" borderId="37" xfId="263" applyNumberFormat="1" applyFont="1" applyFill="1" applyBorder="1" applyAlignment="1" applyProtection="1">
      <alignment horizontal="center" vertical="center" wrapText="1"/>
      <protection/>
    </xf>
    <xf numFmtId="49" fontId="18" fillId="42" borderId="0" xfId="256" applyFont="1" applyFill="1" applyBorder="1" applyAlignment="1" applyProtection="1">
      <alignment horizontal="right" vertical="center"/>
      <protection/>
    </xf>
    <xf numFmtId="49" fontId="18" fillId="40" borderId="36" xfId="256" applyFont="1" applyFill="1" applyBorder="1" applyAlignment="1" applyProtection="1">
      <alignment horizontal="left" vertical="center" wrapText="1"/>
      <protection locked="0"/>
    </xf>
    <xf numFmtId="49" fontId="18" fillId="40" borderId="52" xfId="256" applyFont="1" applyFill="1" applyBorder="1" applyAlignment="1" applyProtection="1">
      <alignment horizontal="left" vertical="center" wrapText="1"/>
      <protection locked="0"/>
    </xf>
    <xf numFmtId="49" fontId="22" fillId="7" borderId="36" xfId="253" applyFont="1" applyFill="1" applyBorder="1" applyAlignment="1" applyProtection="1">
      <alignment horizontal="center" vertical="center"/>
      <protection/>
    </xf>
    <xf numFmtId="49" fontId="22" fillId="7" borderId="52" xfId="253" applyFont="1" applyFill="1" applyBorder="1" applyAlignment="1" applyProtection="1">
      <alignment horizontal="center" vertical="center"/>
      <protection/>
    </xf>
    <xf numFmtId="49" fontId="22" fillId="7" borderId="30" xfId="253" applyFont="1" applyFill="1" applyBorder="1" applyAlignment="1" applyProtection="1">
      <alignment horizontal="center" vertical="center"/>
      <protection/>
    </xf>
    <xf numFmtId="49" fontId="22" fillId="0" borderId="0" xfId="256" applyFont="1" applyBorder="1" applyAlignment="1" applyProtection="1">
      <alignment horizontal="left" vertical="center" indent="2"/>
      <protection/>
    </xf>
    <xf numFmtId="49" fontId="18" fillId="40" borderId="52" xfId="256" applyFont="1" applyFill="1" applyBorder="1" applyAlignment="1" applyProtection="1">
      <alignment horizontal="left" vertical="center"/>
      <protection locked="0"/>
    </xf>
    <xf numFmtId="49" fontId="41" fillId="40" borderId="36" xfId="175" applyNumberFormat="1" applyFont="1" applyFill="1" applyBorder="1" applyAlignment="1" applyProtection="1">
      <alignment horizontal="left" vertical="center" wrapText="1"/>
      <protection locked="0"/>
    </xf>
    <xf numFmtId="49" fontId="41" fillId="40" borderId="13" xfId="175" applyNumberFormat="1" applyFont="1" applyFill="1" applyBorder="1" applyAlignment="1" applyProtection="1">
      <alignment horizontal="left" vertical="center" wrapText="1"/>
      <protection locked="0"/>
    </xf>
    <xf numFmtId="49" fontId="18" fillId="40" borderId="13" xfId="256" applyFont="1" applyFill="1" applyBorder="1" applyAlignment="1" applyProtection="1">
      <alignment horizontal="left" vertical="center" wrapText="1"/>
      <protection locked="0"/>
    </xf>
    <xf numFmtId="49" fontId="18" fillId="40" borderId="36" xfId="256" applyFont="1" applyFill="1" applyBorder="1" applyAlignment="1" applyProtection="1">
      <alignment horizontal="left" vertical="center"/>
      <protection locked="0"/>
    </xf>
    <xf numFmtId="49" fontId="41" fillId="40" borderId="36" xfId="175" applyNumberFormat="1" applyFont="1" applyFill="1" applyBorder="1" applyAlignment="1" applyProtection="1">
      <alignment horizontal="left" vertical="center"/>
      <protection locked="0"/>
    </xf>
    <xf numFmtId="49" fontId="22" fillId="40" borderId="52" xfId="256" applyFont="1" applyFill="1" applyBorder="1" applyAlignment="1" applyProtection="1">
      <alignment horizontal="left" vertical="center"/>
      <protection locked="0"/>
    </xf>
    <xf numFmtId="0" fontId="22" fillId="42" borderId="20" xfId="259" applyFont="1" applyFill="1" applyBorder="1" applyAlignment="1" applyProtection="1">
      <alignment horizontal="right" vertical="center" wrapText="1"/>
      <protection/>
    </xf>
    <xf numFmtId="0" fontId="22" fillId="42" borderId="37" xfId="259" applyFont="1" applyFill="1" applyBorder="1" applyAlignment="1" applyProtection="1">
      <alignment horizontal="right" vertical="center" wrapText="1"/>
      <protection/>
    </xf>
    <xf numFmtId="0" fontId="22" fillId="7" borderId="36" xfId="259" applyFont="1" applyFill="1" applyBorder="1" applyAlignment="1" applyProtection="1">
      <alignment horizontal="center" vertical="center" wrapText="1"/>
      <protection/>
    </xf>
    <xf numFmtId="0" fontId="22" fillId="7" borderId="52" xfId="259" applyFont="1" applyFill="1" applyBorder="1" applyAlignment="1" applyProtection="1">
      <alignment horizontal="center" vertical="center" wrapText="1"/>
      <protection/>
    </xf>
    <xf numFmtId="0" fontId="22" fillId="7" borderId="30" xfId="259" applyFont="1" applyFill="1" applyBorder="1" applyAlignment="1" applyProtection="1">
      <alignment horizontal="center" vertical="center" wrapText="1"/>
      <protection/>
    </xf>
    <xf numFmtId="0" fontId="18" fillId="42" borderId="65" xfId="259" applyFont="1" applyFill="1" applyBorder="1" applyAlignment="1" applyProtection="1">
      <alignment horizontal="center" vertical="center" wrapText="1"/>
      <protection/>
    </xf>
    <xf numFmtId="0" fontId="18" fillId="42" borderId="66" xfId="259" applyFont="1" applyFill="1" applyBorder="1" applyAlignment="1" applyProtection="1">
      <alignment horizontal="center" vertical="center" wrapText="1"/>
      <protection/>
    </xf>
    <xf numFmtId="49" fontId="22" fillId="4" borderId="67" xfId="265" applyNumberFormat="1" applyFont="1" applyFill="1" applyBorder="1" applyAlignment="1" applyProtection="1">
      <alignment horizontal="center" vertical="center" wrapText="1"/>
      <protection/>
    </xf>
    <xf numFmtId="49" fontId="22" fillId="4" borderId="68" xfId="265" applyNumberFormat="1" applyFont="1" applyFill="1" applyBorder="1" applyAlignment="1" applyProtection="1">
      <alignment horizontal="center" vertical="center" wrapText="1"/>
      <protection/>
    </xf>
    <xf numFmtId="49" fontId="18" fillId="4" borderId="38" xfId="265" applyNumberFormat="1" applyFont="1" applyFill="1" applyBorder="1" applyAlignment="1" applyProtection="1">
      <alignment horizontal="center" vertical="center" wrapText="1"/>
      <protection/>
    </xf>
    <xf numFmtId="49" fontId="18" fillId="4" borderId="29" xfId="265" applyNumberFormat="1" applyFont="1" applyFill="1" applyBorder="1" applyAlignment="1" applyProtection="1">
      <alignment horizontal="center" vertical="center" wrapText="1"/>
      <protection/>
    </xf>
    <xf numFmtId="0" fontId="18" fillId="42" borderId="69" xfId="255" applyFont="1" applyFill="1" applyBorder="1" applyAlignment="1" applyProtection="1">
      <alignment horizontal="center" vertical="center" wrapText="1"/>
      <protection/>
    </xf>
    <xf numFmtId="0" fontId="18" fillId="42" borderId="39" xfId="259" applyFont="1" applyFill="1" applyBorder="1" applyAlignment="1" applyProtection="1">
      <alignment horizontal="center" vertical="center" wrapText="1"/>
      <protection/>
    </xf>
    <xf numFmtId="0" fontId="22" fillId="42" borderId="15" xfId="265" applyNumberFormat="1" applyFont="1" applyFill="1" applyBorder="1" applyAlignment="1" applyProtection="1">
      <alignment horizontal="center" vertical="center" wrapText="1"/>
      <protection/>
    </xf>
    <xf numFmtId="0" fontId="22" fillId="42" borderId="39" xfId="265" applyNumberFormat="1" applyFont="1" applyFill="1" applyBorder="1" applyAlignment="1" applyProtection="1">
      <alignment horizontal="center" vertical="center" wrapText="1"/>
      <protection/>
    </xf>
    <xf numFmtId="0" fontId="22" fillId="42" borderId="18" xfId="265" applyNumberFormat="1" applyFont="1" applyFill="1" applyBorder="1" applyAlignment="1" applyProtection="1">
      <alignment horizontal="center" vertical="center" wrapText="1"/>
      <protection/>
    </xf>
    <xf numFmtId="49" fontId="18" fillId="42" borderId="39" xfId="265" applyNumberFormat="1" applyFont="1" applyFill="1" applyBorder="1" applyAlignment="1" applyProtection="1">
      <alignment horizontal="center" vertical="center" wrapText="1"/>
      <protection/>
    </xf>
    <xf numFmtId="49" fontId="18" fillId="42" borderId="18" xfId="265" applyNumberFormat="1" applyFont="1" applyFill="1" applyBorder="1" applyAlignment="1" applyProtection="1">
      <alignment horizontal="center" vertical="center" wrapText="1"/>
      <protection/>
    </xf>
    <xf numFmtId="0" fontId="18" fillId="42" borderId="51" xfId="259" applyFont="1" applyFill="1" applyBorder="1" applyAlignment="1" applyProtection="1">
      <alignment horizontal="center" vertical="center" wrapText="1"/>
      <protection/>
    </xf>
    <xf numFmtId="0" fontId="18" fillId="42" borderId="30" xfId="259" applyFont="1" applyFill="1" applyBorder="1" applyAlignment="1" applyProtection="1">
      <alignment horizontal="center" vertical="center" wrapText="1"/>
      <protection/>
    </xf>
    <xf numFmtId="0" fontId="22" fillId="39" borderId="70" xfId="261" applyFont="1" applyFill="1" applyBorder="1" applyAlignment="1" applyProtection="1">
      <alignment horizontal="left" vertical="center" indent="15"/>
      <protection/>
    </xf>
    <xf numFmtId="0" fontId="22" fillId="39" borderId="71" xfId="261" applyFont="1" applyFill="1" applyBorder="1" applyAlignment="1" applyProtection="1">
      <alignment horizontal="left" vertical="center" indent="15"/>
      <protection/>
    </xf>
    <xf numFmtId="0" fontId="22" fillId="39" borderId="68" xfId="261" applyFont="1" applyFill="1" applyBorder="1" applyAlignment="1" applyProtection="1">
      <alignment horizontal="left" vertical="center" indent="15"/>
      <protection/>
    </xf>
    <xf numFmtId="0" fontId="39" fillId="7" borderId="36" xfId="260" applyFont="1" applyFill="1" applyBorder="1" applyAlignment="1" applyProtection="1">
      <alignment horizontal="center" vertical="center" wrapText="1"/>
      <protection/>
    </xf>
    <xf numFmtId="0" fontId="39" fillId="7" borderId="52" xfId="260" applyFont="1" applyFill="1" applyBorder="1" applyAlignment="1" applyProtection="1">
      <alignment horizontal="center" vertical="center" wrapText="1"/>
      <protection/>
    </xf>
    <xf numFmtId="0" fontId="39" fillId="7" borderId="30" xfId="260" applyFont="1" applyFill="1" applyBorder="1" applyAlignment="1" applyProtection="1">
      <alignment horizontal="center" vertical="center" wrapText="1"/>
      <protection/>
    </xf>
    <xf numFmtId="0" fontId="22" fillId="39" borderId="70" xfId="261" applyFont="1" applyFill="1" applyBorder="1" applyAlignment="1" applyProtection="1">
      <alignment horizontal="left" vertical="center" indent="11"/>
      <protection/>
    </xf>
    <xf numFmtId="0" fontId="22" fillId="39" borderId="71" xfId="261" applyFont="1" applyFill="1" applyBorder="1" applyAlignment="1" applyProtection="1">
      <alignment horizontal="left" vertical="center" indent="11"/>
      <protection/>
    </xf>
    <xf numFmtId="0" fontId="22" fillId="39" borderId="68" xfId="261" applyFont="1" applyFill="1" applyBorder="1" applyAlignment="1" applyProtection="1">
      <alignment horizontal="left" vertical="center" indent="11"/>
      <protection/>
    </xf>
    <xf numFmtId="0" fontId="37" fillId="25" borderId="0" xfId="0" applyFont="1" applyFill="1" applyAlignment="1" applyProtection="1">
      <alignment horizontal="center"/>
      <protection/>
    </xf>
    <xf numFmtId="0" fontId="37" fillId="25" borderId="0" xfId="0" applyFont="1" applyFill="1" applyAlignment="1" applyProtection="1">
      <alignment horizontal="center"/>
      <protection/>
    </xf>
  </cellXfs>
  <cellStyles count="331">
    <cellStyle name="Normal" xfId="0"/>
    <cellStyle name="RowLevel_0" xfId="1"/>
    <cellStyle name="RowLevel_1" xfId="3"/>
    <cellStyle name=" 1" xfId="15"/>
    <cellStyle name="_ВО ОП ТЭС-ОТ- 2007" xfId="16"/>
    <cellStyle name="_ВФ ОАО ТЭС-ОТ- 2009" xfId="17"/>
    <cellStyle name="_Договор аренды ЯЭ с разбивкой" xfId="18"/>
    <cellStyle name="_ОТ ИД 2009" xfId="19"/>
    <cellStyle name="_экон.форм-т ВО 1 с разбивкой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€’ћѓћ‚›‰" xfId="26"/>
    <cellStyle name="‡ђѓћ‹ћ‚ћљ1" xfId="27"/>
    <cellStyle name="‡ђѓћ‹ћ‚ћљ2" xfId="28"/>
    <cellStyle name="’ћѓћ‚›‰" xfId="29"/>
    <cellStyle name="20% - Accent1" xfId="30"/>
    <cellStyle name="20% - Accent2" xfId="31"/>
    <cellStyle name="20% - Accent3" xfId="32"/>
    <cellStyle name="20% - Accent4" xfId="33"/>
    <cellStyle name="20% - Accent5" xfId="34"/>
    <cellStyle name="20% - Accent6" xfId="35"/>
    <cellStyle name="20% - Акцент1" xfId="36"/>
    <cellStyle name="20% — акцент1" xfId="37"/>
    <cellStyle name="20% - Акцент2" xfId="38"/>
    <cellStyle name="20% — акцент2" xfId="39"/>
    <cellStyle name="20% - Акцент3" xfId="40"/>
    <cellStyle name="20% — акцент3" xfId="41"/>
    <cellStyle name="20% - Акцент4" xfId="42"/>
    <cellStyle name="20% — акцент4" xfId="43"/>
    <cellStyle name="20% - Акцент5" xfId="44"/>
    <cellStyle name="20% — акцент5" xfId="45"/>
    <cellStyle name="20% - Акцент6" xfId="46"/>
    <cellStyle name="20% — акцент6" xfId="47"/>
    <cellStyle name="40% - Accent1" xfId="48"/>
    <cellStyle name="40% - Accent2" xfId="49"/>
    <cellStyle name="40% - Accent3" xfId="50"/>
    <cellStyle name="40% - Accent4" xfId="51"/>
    <cellStyle name="40% - Accent5" xfId="52"/>
    <cellStyle name="40% - Accent6" xfId="53"/>
    <cellStyle name="40% - Акцент1" xfId="54"/>
    <cellStyle name="40% — акцент1" xfId="55"/>
    <cellStyle name="40% - Акцент2" xfId="56"/>
    <cellStyle name="40% — акцент2" xfId="57"/>
    <cellStyle name="40% - Акцент3" xfId="58"/>
    <cellStyle name="40% — акцент3" xfId="59"/>
    <cellStyle name="40% - Акцент4" xfId="60"/>
    <cellStyle name="40% — акцент4" xfId="61"/>
    <cellStyle name="40% - Акцент5" xfId="62"/>
    <cellStyle name="40% — акцент5" xfId="63"/>
    <cellStyle name="40% - Акцент6" xfId="64"/>
    <cellStyle name="40% — акцент6" xfId="65"/>
    <cellStyle name="60% - Accent1" xfId="66"/>
    <cellStyle name="60% - Accent2" xfId="67"/>
    <cellStyle name="60% - Accent3" xfId="68"/>
    <cellStyle name="60% - Accent4" xfId="69"/>
    <cellStyle name="60% - Accent5" xfId="70"/>
    <cellStyle name="60% - Accent6" xfId="71"/>
    <cellStyle name="60% - Акцент1" xfId="72"/>
    <cellStyle name="60% — акцент1" xfId="73"/>
    <cellStyle name="60% - Акцент2" xfId="74"/>
    <cellStyle name="60% — акцент2" xfId="75"/>
    <cellStyle name="60% - Акцент3" xfId="76"/>
    <cellStyle name="60% — акцент3" xfId="77"/>
    <cellStyle name="60% - Акцент4" xfId="78"/>
    <cellStyle name="60% — акцент4" xfId="79"/>
    <cellStyle name="60% - Акцент5" xfId="80"/>
    <cellStyle name="60% — акцент5" xfId="81"/>
    <cellStyle name="60% - Акцент6" xfId="82"/>
    <cellStyle name="60% — акцент6" xfId="83"/>
    <cellStyle name="Accent1" xfId="84"/>
    <cellStyle name="Accent2" xfId="85"/>
    <cellStyle name="Accent3" xfId="86"/>
    <cellStyle name="Accent4" xfId="87"/>
    <cellStyle name="Accent5" xfId="88"/>
    <cellStyle name="Accent6" xfId="89"/>
    <cellStyle name="Bad" xfId="90"/>
    <cellStyle name="Calculation" xfId="91"/>
    <cellStyle name="Check Cell" xfId="92"/>
    <cellStyle name="Comma [0]_irl tel sep5" xfId="93"/>
    <cellStyle name="Comma_irl tel sep5" xfId="94"/>
    <cellStyle name="Currency [0]" xfId="95"/>
    <cellStyle name="Currency [0] 2" xfId="96"/>
    <cellStyle name="Currency [0] 2 2" xfId="97"/>
    <cellStyle name="Currency [0] 2 3" xfId="98"/>
    <cellStyle name="Currency [0] 2 4" xfId="99"/>
    <cellStyle name="Currency [0] 2 5" xfId="100"/>
    <cellStyle name="Currency [0] 2 6" xfId="101"/>
    <cellStyle name="Currency [0] 2 7" xfId="102"/>
    <cellStyle name="Currency [0] 2 8" xfId="103"/>
    <cellStyle name="Currency [0] 3" xfId="104"/>
    <cellStyle name="Currency [0] 3 2" xfId="105"/>
    <cellStyle name="Currency [0] 3 3" xfId="106"/>
    <cellStyle name="Currency [0] 3 4" xfId="107"/>
    <cellStyle name="Currency [0] 3 5" xfId="108"/>
    <cellStyle name="Currency [0] 3 6" xfId="109"/>
    <cellStyle name="Currency [0] 3 7" xfId="110"/>
    <cellStyle name="Currency [0] 3 8" xfId="111"/>
    <cellStyle name="Currency [0] 4" xfId="112"/>
    <cellStyle name="Currency [0] 4 2" xfId="113"/>
    <cellStyle name="Currency [0] 4 3" xfId="114"/>
    <cellStyle name="Currency [0] 4 4" xfId="115"/>
    <cellStyle name="Currency [0] 4 5" xfId="116"/>
    <cellStyle name="Currency [0] 4 6" xfId="117"/>
    <cellStyle name="Currency [0] 4 7" xfId="118"/>
    <cellStyle name="Currency [0] 4 8" xfId="119"/>
    <cellStyle name="Currency [0] 5" xfId="120"/>
    <cellStyle name="Currency [0] 5 2" xfId="121"/>
    <cellStyle name="Currency [0] 5 3" xfId="122"/>
    <cellStyle name="Currency [0] 5 4" xfId="123"/>
    <cellStyle name="Currency [0] 5 5" xfId="124"/>
    <cellStyle name="Currency [0] 5 6" xfId="125"/>
    <cellStyle name="Currency [0] 5 7" xfId="126"/>
    <cellStyle name="Currency [0] 5 8" xfId="127"/>
    <cellStyle name="Currency_irl tel sep5" xfId="128"/>
    <cellStyle name="Euro" xfId="129"/>
    <cellStyle name="Explanatory Text" xfId="130"/>
    <cellStyle name="F2" xfId="131"/>
    <cellStyle name="F3" xfId="132"/>
    <cellStyle name="F4" xfId="133"/>
    <cellStyle name="F5" xfId="134"/>
    <cellStyle name="F6" xfId="135"/>
    <cellStyle name="F7" xfId="136"/>
    <cellStyle name="F8" xfId="137"/>
    <cellStyle name="Good" xfId="138"/>
    <cellStyle name="Heading 1" xfId="139"/>
    <cellStyle name="Heading 2" xfId="140"/>
    <cellStyle name="Heading 3" xfId="141"/>
    <cellStyle name="Heading 4" xfId="142"/>
    <cellStyle name="Input" xfId="143"/>
    <cellStyle name="Linked Cell" xfId="144"/>
    <cellStyle name="Neutral" xfId="145"/>
    <cellStyle name="normal" xfId="146"/>
    <cellStyle name="Normal 2" xfId="147"/>
    <cellStyle name="normal 3" xfId="148"/>
    <cellStyle name="normal 4" xfId="149"/>
    <cellStyle name="normal 5" xfId="150"/>
    <cellStyle name="normal 6" xfId="151"/>
    <cellStyle name="normal 7" xfId="152"/>
    <cellStyle name="normal 8" xfId="153"/>
    <cellStyle name="normal 9" xfId="154"/>
    <cellStyle name="Normal_ASUS" xfId="155"/>
    <cellStyle name="Normal1" xfId="156"/>
    <cellStyle name="normбlnм_laroux" xfId="157"/>
    <cellStyle name="Note" xfId="158"/>
    <cellStyle name="Output" xfId="159"/>
    <cellStyle name="Price_Body" xfId="160"/>
    <cellStyle name="Style 1" xfId="161"/>
    <cellStyle name="Title" xfId="162"/>
    <cellStyle name="Total" xfId="163"/>
    <cellStyle name="Warning Text" xfId="164"/>
    <cellStyle name="Акцент1" xfId="165"/>
    <cellStyle name="Акцент2" xfId="166"/>
    <cellStyle name="Акцент3" xfId="167"/>
    <cellStyle name="Акцент4" xfId="168"/>
    <cellStyle name="Акцент5" xfId="169"/>
    <cellStyle name="Акцент6" xfId="170"/>
    <cellStyle name="Беззащитный" xfId="171"/>
    <cellStyle name="Ввод " xfId="172"/>
    <cellStyle name="Вывод" xfId="173"/>
    <cellStyle name="Вычисление" xfId="174"/>
    <cellStyle name="Hyperlink" xfId="175"/>
    <cellStyle name="ДАТА" xfId="176"/>
    <cellStyle name="ДАТА 2" xfId="177"/>
    <cellStyle name="ДАТА 3" xfId="178"/>
    <cellStyle name="ДАТА 4" xfId="179"/>
    <cellStyle name="ДАТА 5" xfId="180"/>
    <cellStyle name="ДАТА 6" xfId="181"/>
    <cellStyle name="ДАТА 7" xfId="182"/>
    <cellStyle name="ДАТА 8" xfId="183"/>
    <cellStyle name="Currency" xfId="184"/>
    <cellStyle name="Currency [0]" xfId="185"/>
    <cellStyle name="Заголовок" xfId="186"/>
    <cellStyle name="Заголовок 1" xfId="187"/>
    <cellStyle name="Заголовок 2" xfId="188"/>
    <cellStyle name="Заголовок 3" xfId="189"/>
    <cellStyle name="Заголовок 4" xfId="190"/>
    <cellStyle name="ЗАГОЛОВОК1" xfId="191"/>
    <cellStyle name="ЗАГОЛОВОК2" xfId="192"/>
    <cellStyle name="ЗаголовокСтолбца" xfId="193"/>
    <cellStyle name="Защитный" xfId="194"/>
    <cellStyle name="Значение" xfId="195"/>
    <cellStyle name="Итог" xfId="196"/>
    <cellStyle name="ИТОГОВЫЙ" xfId="197"/>
    <cellStyle name="ИТОГОВЫЙ 2" xfId="198"/>
    <cellStyle name="ИТОГОВЫЙ 3" xfId="199"/>
    <cellStyle name="ИТОГОВЫЙ 4" xfId="200"/>
    <cellStyle name="ИТОГОВЫЙ 5" xfId="201"/>
    <cellStyle name="ИТОГОВЫЙ 6" xfId="202"/>
    <cellStyle name="ИТОГОВЫЙ 7" xfId="203"/>
    <cellStyle name="ИТОГОВЫЙ 8" xfId="204"/>
    <cellStyle name="Контрольная ячейка" xfId="205"/>
    <cellStyle name="Мои наименования показателей" xfId="206"/>
    <cellStyle name="Мои наименования показателей 2" xfId="207"/>
    <cellStyle name="Мои наименования показателей 2 2" xfId="208"/>
    <cellStyle name="Мои наименования показателей 2 3" xfId="209"/>
    <cellStyle name="Мои наименования показателей 2 4" xfId="210"/>
    <cellStyle name="Мои наименования показателей 2 5" xfId="211"/>
    <cellStyle name="Мои наименования показателей 2 6" xfId="212"/>
    <cellStyle name="Мои наименования показателей 2 7" xfId="213"/>
    <cellStyle name="Мои наименования показателей 2 8" xfId="214"/>
    <cellStyle name="Мои наименования показателей 3" xfId="215"/>
    <cellStyle name="Мои наименования показателей 3 2" xfId="216"/>
    <cellStyle name="Мои наименования показателей 3 3" xfId="217"/>
    <cellStyle name="Мои наименования показателей 3 4" xfId="218"/>
    <cellStyle name="Мои наименования показателей 3 5" xfId="219"/>
    <cellStyle name="Мои наименования показателей 3 6" xfId="220"/>
    <cellStyle name="Мои наименования показателей 3 7" xfId="221"/>
    <cellStyle name="Мои наименования показателей 3 8" xfId="222"/>
    <cellStyle name="Мои наименования показателей 4" xfId="223"/>
    <cellStyle name="Мои наименования показателей 4 2" xfId="224"/>
    <cellStyle name="Мои наименования показателей 4 3" xfId="225"/>
    <cellStyle name="Мои наименования показателей 4 4" xfId="226"/>
    <cellStyle name="Мои наименования показателей 4 5" xfId="227"/>
    <cellStyle name="Мои наименования показателей 4 6" xfId="228"/>
    <cellStyle name="Мои наименования показателей 4 7" xfId="229"/>
    <cellStyle name="Мои наименования показателей 4 8" xfId="230"/>
    <cellStyle name="Мои наименования показателей 5" xfId="231"/>
    <cellStyle name="Мои наименования показателей 5 2" xfId="232"/>
    <cellStyle name="Мои наименования показателей 5 3" xfId="233"/>
    <cellStyle name="Мои наименования показателей 5 4" xfId="234"/>
    <cellStyle name="Мои наименования показателей 5 5" xfId="235"/>
    <cellStyle name="Мои наименования показателей 5 6" xfId="236"/>
    <cellStyle name="Мои наименования показателей 5 7" xfId="237"/>
    <cellStyle name="Мои наименования показателей 5 8" xfId="238"/>
    <cellStyle name="Мои наименования показателей_BALANCE.TBO.1.71" xfId="239"/>
    <cellStyle name="Мой заголовок" xfId="240"/>
    <cellStyle name="Мой заголовок листа" xfId="241"/>
    <cellStyle name="назв фил" xfId="242"/>
    <cellStyle name="Название" xfId="243"/>
    <cellStyle name="Нейтральный" xfId="244"/>
    <cellStyle name="Обычный 2" xfId="245"/>
    <cellStyle name="Обычный 3" xfId="246"/>
    <cellStyle name="Обычный 4" xfId="247"/>
    <cellStyle name="Обычный_46EE(v6.1.1)" xfId="248"/>
    <cellStyle name="Обычный_BALANCE.VODOSN.2008YEAR_JKK.33.VS.1.77" xfId="249"/>
    <cellStyle name="Обычный_EE.RGEN.4.60(14.05.2009)" xfId="250"/>
    <cellStyle name="Обычный_GRO.2008" xfId="251"/>
    <cellStyle name="Обычный_MON.ENERGY.EFFECT.2010(v1.0)" xfId="252"/>
    <cellStyle name="Обычный_OREP.JKH.POD.2010YEAR(v1.1)" xfId="253"/>
    <cellStyle name="Обычный_PREDEL.JKH.2010(v1.3)" xfId="254"/>
    <cellStyle name="Обычный_PRIL1.ELECTR 2" xfId="255"/>
    <cellStyle name="Обычный_PRIL4.JKU.7.28(04.03.2009)" xfId="256"/>
    <cellStyle name="Обычный_TR.TARIFF.AUTO.P.M.2.16" xfId="257"/>
    <cellStyle name="Обычный_ЖКУ_проект3" xfId="258"/>
    <cellStyle name="Обычный_ЖКУ_проект3 2" xfId="259"/>
    <cellStyle name="Обычный_Копия Факт по месяцам - сети (на оформление)" xfId="260"/>
    <cellStyle name="Обычный_Котёл Сети" xfId="261"/>
    <cellStyle name="Обычный_Котёл Сети_Форма 46 - передача" xfId="262"/>
    <cellStyle name="Обычный_Мониторинг инвестиций" xfId="263"/>
    <cellStyle name="Обычный_Сведения об отпуске (передаче) электроэнергии потребителям распределительными сетевыми организациями" xfId="264"/>
    <cellStyle name="Обычный_форма 1 водопровод для орг" xfId="265"/>
    <cellStyle name="Обычный_Форма 22 ЖКХ" xfId="266"/>
    <cellStyle name="Followed Hyperlink" xfId="267"/>
    <cellStyle name="Плохой" xfId="268"/>
    <cellStyle name="Поле ввода" xfId="269"/>
    <cellStyle name="Пояснение" xfId="270"/>
    <cellStyle name="Примечание" xfId="271"/>
    <cellStyle name="Примечание 2" xfId="272"/>
    <cellStyle name="Примечание 2 2" xfId="273"/>
    <cellStyle name="Примечание 2 3" xfId="274"/>
    <cellStyle name="Примечание 2 4" xfId="275"/>
    <cellStyle name="Примечание 2 5" xfId="276"/>
    <cellStyle name="Примечание 2 6" xfId="277"/>
    <cellStyle name="Примечание 2 7" xfId="278"/>
    <cellStyle name="Примечание 2 8" xfId="279"/>
    <cellStyle name="Примечание 3" xfId="280"/>
    <cellStyle name="Примечание 3 2" xfId="281"/>
    <cellStyle name="Примечание 3 3" xfId="282"/>
    <cellStyle name="Примечание 3 4" xfId="283"/>
    <cellStyle name="Примечание 3 5" xfId="284"/>
    <cellStyle name="Примечание 3 6" xfId="285"/>
    <cellStyle name="Примечание 3 7" xfId="286"/>
    <cellStyle name="Примечание 3 8" xfId="287"/>
    <cellStyle name="Примечание 4" xfId="288"/>
    <cellStyle name="Примечание 4 2" xfId="289"/>
    <cellStyle name="Примечание 4 3" xfId="290"/>
    <cellStyle name="Примечание 4 4" xfId="291"/>
    <cellStyle name="Примечание 4 5" xfId="292"/>
    <cellStyle name="Примечание 4 6" xfId="293"/>
    <cellStyle name="Примечание 4 7" xfId="294"/>
    <cellStyle name="Примечание 4 8" xfId="295"/>
    <cellStyle name="Примечание 5" xfId="296"/>
    <cellStyle name="Примечание 5 2" xfId="297"/>
    <cellStyle name="Примечание 5 3" xfId="298"/>
    <cellStyle name="Примечание 5 4" xfId="299"/>
    <cellStyle name="Примечание 5 5" xfId="300"/>
    <cellStyle name="Примечание 5 6" xfId="301"/>
    <cellStyle name="Примечание 5 7" xfId="302"/>
    <cellStyle name="Примечание 5 8" xfId="303"/>
    <cellStyle name="Percent" xfId="304"/>
    <cellStyle name="Связанная ячейка" xfId="305"/>
    <cellStyle name="Стиль 1" xfId="306"/>
    <cellStyle name="ТЕКСТ" xfId="307"/>
    <cellStyle name="ТЕКСТ 2" xfId="308"/>
    <cellStyle name="ТЕКСТ 3" xfId="309"/>
    <cellStyle name="ТЕКСТ 4" xfId="310"/>
    <cellStyle name="ТЕКСТ 5" xfId="311"/>
    <cellStyle name="ТЕКСТ 6" xfId="312"/>
    <cellStyle name="ТЕКСТ 7" xfId="313"/>
    <cellStyle name="ТЕКСТ 8" xfId="314"/>
    <cellStyle name="Текст предупреждения" xfId="315"/>
    <cellStyle name="Текстовый" xfId="316"/>
    <cellStyle name="Текстовый 2" xfId="317"/>
    <cellStyle name="Текстовый 3" xfId="318"/>
    <cellStyle name="Текстовый 4" xfId="319"/>
    <cellStyle name="Текстовый 5" xfId="320"/>
    <cellStyle name="Текстовый 6" xfId="321"/>
    <cellStyle name="Текстовый 7" xfId="322"/>
    <cellStyle name="Текстовый 8" xfId="323"/>
    <cellStyle name="Текстовый_46EE(v6.1.1)" xfId="324"/>
    <cellStyle name="Тысячи [0]_3Com" xfId="325"/>
    <cellStyle name="Тысячи_3Com" xfId="326"/>
    <cellStyle name="ФИКСИРОВАННЫЙ" xfId="327"/>
    <cellStyle name="ФИКСИРОВАННЫЙ 2" xfId="328"/>
    <cellStyle name="ФИКСИРОВАННЫЙ 3" xfId="329"/>
    <cellStyle name="ФИКСИРОВАННЫЙ 4" xfId="330"/>
    <cellStyle name="ФИКСИРОВАННЫЙ 5" xfId="331"/>
    <cellStyle name="ФИКСИРОВАННЫЙ 6" xfId="332"/>
    <cellStyle name="ФИКСИРОВАННЫЙ 7" xfId="333"/>
    <cellStyle name="ФИКСИРОВАННЫЙ 8" xfId="334"/>
    <cellStyle name="Comma" xfId="335"/>
    <cellStyle name="Comma [0]" xfId="336"/>
    <cellStyle name="Финансовый 2" xfId="337"/>
    <cellStyle name="Формула" xfId="338"/>
    <cellStyle name="ФормулаВБ" xfId="339"/>
    <cellStyle name="ФормулаНаКонтроль" xfId="340"/>
    <cellStyle name="Хороший" xfId="341"/>
    <cellStyle name="Џђћ–…ќ’ќ›‰" xfId="3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600075</xdr:colOff>
      <xdr:row>30</xdr:row>
      <xdr:rowOff>9525</xdr:rowOff>
    </xdr:from>
    <xdr:to>
      <xdr:col>11</xdr:col>
      <xdr:colOff>19050</xdr:colOff>
      <xdr:row>32</xdr:row>
      <xdr:rowOff>0</xdr:rowOff>
    </xdr:to>
    <xdr:pic>
      <xdr:nvPicPr>
        <xdr:cNvPr id="1" name="cmdApplyContactChanges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4857750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495300</xdr:colOff>
      <xdr:row>10</xdr:row>
      <xdr:rowOff>85725</xdr:rowOff>
    </xdr:from>
    <xdr:to>
      <xdr:col>6</xdr:col>
      <xdr:colOff>2667000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409825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5"/>
  <dimension ref="A2:Q3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2" width="2.75390625" style="28" customWidth="1"/>
    <col min="3" max="16" width="8.75390625" style="28" customWidth="1"/>
    <col min="17" max="17" width="2.75390625" style="28" customWidth="1"/>
    <col min="18" max="16384" width="9.125" style="28" customWidth="1"/>
  </cols>
  <sheetData>
    <row r="2" spans="2:17" s="22" customFormat="1" ht="11.25" customHeight="1">
      <c r="B2" s="19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1"/>
      <c r="O2" s="242" t="str">
        <f>"Версия "&amp;GetVersion()</f>
        <v>Версия 2.1.2</v>
      </c>
      <c r="P2" s="242"/>
      <c r="Q2" s="243"/>
    </row>
    <row r="3" spans="2:17" s="22" customFormat="1" ht="30.75" customHeight="1">
      <c r="B3" s="23"/>
      <c r="C3" s="247" t="s">
        <v>35</v>
      </c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9"/>
      <c r="Q3" s="24"/>
    </row>
    <row r="4" spans="2:17" ht="11.25">
      <c r="B4" s="25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</row>
    <row r="5" spans="2:17" ht="11.25">
      <c r="B5" s="25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7"/>
    </row>
    <row r="6" spans="2:17" ht="11.25">
      <c r="B6" s="25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7"/>
    </row>
    <row r="7" spans="2:17" ht="11.25"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7"/>
    </row>
    <row r="8" spans="2:17" ht="11.25">
      <c r="B8" s="25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7"/>
    </row>
    <row r="9" spans="2:17" ht="11.25"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7"/>
    </row>
    <row r="10" spans="2:17" ht="11.25">
      <c r="B10" s="25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7"/>
    </row>
    <row r="11" spans="2:17" ht="11.25">
      <c r="B11" s="25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7"/>
    </row>
    <row r="12" spans="2:17" ht="11.25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7"/>
    </row>
    <row r="13" spans="2:17" ht="11.25">
      <c r="B13" s="25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7"/>
    </row>
    <row r="14" spans="2:17" ht="11.25">
      <c r="B14" s="25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7"/>
    </row>
    <row r="15" spans="2:17" ht="11.25"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7"/>
    </row>
    <row r="16" spans="2:17" ht="11.25">
      <c r="B16" s="25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7"/>
    </row>
    <row r="17" spans="2:17" ht="11.25"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7"/>
    </row>
    <row r="18" spans="2:17" ht="11.25"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7"/>
    </row>
    <row r="19" spans="2:17" ht="11.25">
      <c r="B19" s="25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7"/>
    </row>
    <row r="20" spans="2:17" ht="11.25"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7"/>
    </row>
    <row r="21" spans="2:17" ht="11.25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7"/>
    </row>
    <row r="22" spans="2:17" ht="11.25"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7"/>
    </row>
    <row r="23" spans="2:17" ht="11.25"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7"/>
    </row>
    <row r="24" spans="2:17" ht="11.25">
      <c r="B24" s="25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7"/>
    </row>
    <row r="25" spans="1:17" s="34" customFormat="1" ht="11.25">
      <c r="A25" s="29"/>
      <c r="B25" s="30"/>
      <c r="C25" s="250" t="s">
        <v>120</v>
      </c>
      <c r="D25" s="250"/>
      <c r="E25" s="250"/>
      <c r="F25" s="250"/>
      <c r="G25" s="250"/>
      <c r="H25" s="250"/>
      <c r="I25" s="31"/>
      <c r="J25" s="31"/>
      <c r="K25" s="31"/>
      <c r="L25" s="31"/>
      <c r="M25" s="31"/>
      <c r="N25" s="32"/>
      <c r="O25" s="32"/>
      <c r="P25" s="32"/>
      <c r="Q25" s="33"/>
    </row>
    <row r="26" spans="1:17" s="34" customFormat="1" ht="13.5" customHeight="1">
      <c r="A26" s="29"/>
      <c r="B26" s="30"/>
      <c r="C26" s="244" t="s">
        <v>121</v>
      </c>
      <c r="D26" s="244"/>
      <c r="E26" s="245" t="s">
        <v>258</v>
      </c>
      <c r="F26" s="246"/>
      <c r="G26" s="246"/>
      <c r="H26" s="246"/>
      <c r="I26" s="246"/>
      <c r="J26" s="246"/>
      <c r="K26" s="246"/>
      <c r="L26" s="30"/>
      <c r="M26" s="31"/>
      <c r="N26" s="32"/>
      <c r="O26" s="32"/>
      <c r="P26" s="32"/>
      <c r="Q26" s="33"/>
    </row>
    <row r="27" spans="1:17" s="34" customFormat="1" ht="13.5" customHeight="1">
      <c r="A27" s="29"/>
      <c r="B27" s="30"/>
      <c r="C27" s="244" t="s">
        <v>122</v>
      </c>
      <c r="D27" s="244"/>
      <c r="E27" s="245" t="s">
        <v>695</v>
      </c>
      <c r="F27" s="246"/>
      <c r="G27" s="246"/>
      <c r="H27" s="246"/>
      <c r="I27" s="246"/>
      <c r="J27" s="246"/>
      <c r="K27" s="246"/>
      <c r="L27" s="30"/>
      <c r="M27" s="31"/>
      <c r="N27" s="32"/>
      <c r="O27" s="32"/>
      <c r="P27" s="32"/>
      <c r="Q27" s="33"/>
    </row>
    <row r="28" spans="1:17" s="34" customFormat="1" ht="13.5" customHeight="1">
      <c r="A28" s="29"/>
      <c r="B28" s="30"/>
      <c r="C28" s="244" t="s">
        <v>30</v>
      </c>
      <c r="D28" s="244"/>
      <c r="E28" s="252" t="s">
        <v>805</v>
      </c>
      <c r="F28" s="246"/>
      <c r="G28" s="246"/>
      <c r="H28" s="246"/>
      <c r="I28" s="246"/>
      <c r="J28" s="246"/>
      <c r="K28" s="246"/>
      <c r="L28" s="30"/>
      <c r="M28" s="31"/>
      <c r="N28" s="32"/>
      <c r="O28" s="32"/>
      <c r="P28" s="32"/>
      <c r="Q28" s="33"/>
    </row>
    <row r="29" spans="1:17" s="34" customFormat="1" ht="13.5" customHeight="1">
      <c r="A29" s="29"/>
      <c r="B29" s="30"/>
      <c r="C29" s="244" t="s">
        <v>123</v>
      </c>
      <c r="D29" s="244"/>
      <c r="E29" s="253" t="s">
        <v>807</v>
      </c>
      <c r="F29" s="254"/>
      <c r="G29" s="254"/>
      <c r="H29" s="254"/>
      <c r="I29" s="254"/>
      <c r="J29" s="254"/>
      <c r="K29" s="245"/>
      <c r="L29" s="30"/>
      <c r="M29" s="31"/>
      <c r="N29" s="32"/>
      <c r="O29" s="32"/>
      <c r="P29" s="32"/>
      <c r="Q29" s="33"/>
    </row>
    <row r="30" spans="1:17" s="34" customFormat="1" ht="27" customHeight="1">
      <c r="A30" s="29"/>
      <c r="B30" s="30"/>
      <c r="C30" s="244" t="s">
        <v>124</v>
      </c>
      <c r="D30" s="244"/>
      <c r="E30" s="254" t="s">
        <v>125</v>
      </c>
      <c r="F30" s="254"/>
      <c r="G30" s="254"/>
      <c r="H30" s="254"/>
      <c r="I30" s="254"/>
      <c r="J30" s="254"/>
      <c r="K30" s="245"/>
      <c r="L30" s="30"/>
      <c r="M30" s="31"/>
      <c r="N30" s="32"/>
      <c r="O30" s="32"/>
      <c r="P30" s="32"/>
      <c r="Q30" s="33"/>
    </row>
    <row r="31" spans="1:17" s="34" customFormat="1" ht="12" customHeight="1">
      <c r="A31" s="29"/>
      <c r="B31" s="30"/>
      <c r="C31" s="35"/>
      <c r="D31" s="35"/>
      <c r="E31" s="35"/>
      <c r="F31" s="35"/>
      <c r="G31" s="35"/>
      <c r="H31" s="35"/>
      <c r="I31" s="31"/>
      <c r="J31" s="31"/>
      <c r="K31" s="31"/>
      <c r="L31" s="31"/>
      <c r="M31" s="31"/>
      <c r="N31" s="32"/>
      <c r="O31" s="32"/>
      <c r="P31" s="32"/>
      <c r="Q31" s="33"/>
    </row>
    <row r="32" spans="1:17" s="34" customFormat="1" ht="12" customHeight="1">
      <c r="A32" s="29"/>
      <c r="B32" s="30"/>
      <c r="C32" s="250" t="s">
        <v>126</v>
      </c>
      <c r="D32" s="250"/>
      <c r="E32" s="250"/>
      <c r="F32" s="250"/>
      <c r="G32" s="250"/>
      <c r="H32" s="250"/>
      <c r="I32" s="31"/>
      <c r="J32" s="31"/>
      <c r="K32" s="31"/>
      <c r="L32" s="31"/>
      <c r="M32" s="31"/>
      <c r="N32" s="32"/>
      <c r="O32" s="32"/>
      <c r="P32" s="32"/>
      <c r="Q32" s="33"/>
    </row>
    <row r="33" spans="1:17" s="34" customFormat="1" ht="13.5" customHeight="1">
      <c r="A33" s="29"/>
      <c r="B33" s="30"/>
      <c r="C33" s="244" t="s">
        <v>121</v>
      </c>
      <c r="D33" s="244"/>
      <c r="E33" s="245"/>
      <c r="F33" s="251"/>
      <c r="G33" s="251"/>
      <c r="H33" s="251"/>
      <c r="I33" s="251"/>
      <c r="J33" s="251"/>
      <c r="K33" s="251"/>
      <c r="L33" s="30"/>
      <c r="M33" s="31"/>
      <c r="N33" s="32"/>
      <c r="O33" s="32"/>
      <c r="P33" s="32"/>
      <c r="Q33" s="33"/>
    </row>
    <row r="34" spans="1:17" s="34" customFormat="1" ht="13.5" customHeight="1">
      <c r="A34" s="29"/>
      <c r="B34" s="30"/>
      <c r="C34" s="244" t="s">
        <v>122</v>
      </c>
      <c r="D34" s="244"/>
      <c r="E34" s="255"/>
      <c r="F34" s="251"/>
      <c r="G34" s="251"/>
      <c r="H34" s="251"/>
      <c r="I34" s="251"/>
      <c r="J34" s="251"/>
      <c r="K34" s="251"/>
      <c r="L34" s="30"/>
      <c r="M34" s="31"/>
      <c r="N34" s="32"/>
      <c r="O34" s="32"/>
      <c r="P34" s="32"/>
      <c r="Q34" s="33"/>
    </row>
    <row r="35" spans="1:17" s="34" customFormat="1" ht="13.5" customHeight="1">
      <c r="A35" s="29"/>
      <c r="B35" s="30"/>
      <c r="C35" s="244" t="s">
        <v>30</v>
      </c>
      <c r="D35" s="244"/>
      <c r="E35" s="256"/>
      <c r="F35" s="257"/>
      <c r="G35" s="257"/>
      <c r="H35" s="257"/>
      <c r="I35" s="257"/>
      <c r="J35" s="257"/>
      <c r="K35" s="257"/>
      <c r="L35" s="30"/>
      <c r="M35" s="31"/>
      <c r="N35" s="32"/>
      <c r="O35" s="32"/>
      <c r="P35" s="32"/>
      <c r="Q35" s="33"/>
    </row>
    <row r="36" spans="1:17" s="34" customFormat="1" ht="13.5" customHeight="1">
      <c r="A36" s="29"/>
      <c r="B36" s="30"/>
      <c r="C36" s="244" t="s">
        <v>123</v>
      </c>
      <c r="D36" s="244"/>
      <c r="E36" s="253"/>
      <c r="F36" s="254"/>
      <c r="G36" s="254"/>
      <c r="H36" s="254"/>
      <c r="I36" s="254"/>
      <c r="J36" s="254"/>
      <c r="K36" s="245"/>
      <c r="L36" s="30"/>
      <c r="M36" s="31"/>
      <c r="N36" s="32"/>
      <c r="O36" s="32"/>
      <c r="P36" s="32"/>
      <c r="Q36" s="33"/>
    </row>
    <row r="37" spans="1:17" s="34" customFormat="1" ht="27" customHeight="1">
      <c r="A37" s="29"/>
      <c r="B37" s="30"/>
      <c r="C37" s="244" t="s">
        <v>124</v>
      </c>
      <c r="D37" s="244"/>
      <c r="E37" s="254"/>
      <c r="F37" s="254"/>
      <c r="G37" s="254"/>
      <c r="H37" s="254"/>
      <c r="I37" s="254"/>
      <c r="J37" s="254"/>
      <c r="K37" s="254"/>
      <c r="L37" s="30"/>
      <c r="M37" s="31"/>
      <c r="N37" s="32"/>
      <c r="O37" s="32"/>
      <c r="P37" s="32"/>
      <c r="Q37" s="33"/>
    </row>
    <row r="38" spans="2:17" ht="11.25"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8"/>
    </row>
  </sheetData>
  <sheetProtection password="FA9C" sheet="1" objects="1" scenarios="1" formatColumns="0" formatRows="0"/>
  <mergeCells count="24">
    <mergeCell ref="C34:D34"/>
    <mergeCell ref="E34:K34"/>
    <mergeCell ref="C37:D37"/>
    <mergeCell ref="E37:K37"/>
    <mergeCell ref="C35:D35"/>
    <mergeCell ref="E35:K35"/>
    <mergeCell ref="C36:D36"/>
    <mergeCell ref="E36:K36"/>
    <mergeCell ref="C32:H32"/>
    <mergeCell ref="C33:D33"/>
    <mergeCell ref="E33:K33"/>
    <mergeCell ref="C28:D28"/>
    <mergeCell ref="E28:K28"/>
    <mergeCell ref="C29:D29"/>
    <mergeCell ref="E29:K29"/>
    <mergeCell ref="C30:D30"/>
    <mergeCell ref="E30:K30"/>
    <mergeCell ref="O2:Q2"/>
    <mergeCell ref="C26:D26"/>
    <mergeCell ref="E26:K26"/>
    <mergeCell ref="C27:D27"/>
    <mergeCell ref="E27:K27"/>
    <mergeCell ref="C3:P3"/>
    <mergeCell ref="C25:H25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Word.Document.8" shapeId="22434830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tabColor indexed="47"/>
  </sheetPr>
  <dimension ref="A2:K2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15.75390625" style="17" customWidth="1"/>
    <col min="3" max="16384" width="9.125" style="17" customWidth="1"/>
  </cols>
  <sheetData>
    <row r="2" spans="1:2" ht="11.25">
      <c r="A2" s="287" t="s">
        <v>199</v>
      </c>
      <c r="B2" s="287"/>
    </row>
    <row r="3" spans="1:11" s="172" customFormat="1" ht="15" customHeight="1">
      <c r="A3" s="147"/>
      <c r="B3" s="129"/>
      <c r="C3" s="151"/>
      <c r="D3" s="111"/>
      <c r="E3" s="153"/>
      <c r="F3" s="226">
        <f>SUM(G3:J3)</f>
        <v>0</v>
      </c>
      <c r="G3" s="227"/>
      <c r="H3" s="227"/>
      <c r="I3" s="227"/>
      <c r="J3" s="228"/>
      <c r="K3" s="149"/>
    </row>
    <row r="5" spans="1:2" ht="11.25">
      <c r="A5" s="287" t="s">
        <v>198</v>
      </c>
      <c r="B5" s="287"/>
    </row>
    <row r="6" spans="1:11" s="172" customFormat="1" ht="15" customHeight="1">
      <c r="A6" s="147"/>
      <c r="B6" s="129"/>
      <c r="C6" s="151"/>
      <c r="D6" s="111"/>
      <c r="E6" s="153"/>
      <c r="F6" s="226">
        <f>SUM(G6:J6)</f>
        <v>0</v>
      </c>
      <c r="G6" s="227"/>
      <c r="H6" s="227"/>
      <c r="I6" s="227"/>
      <c r="J6" s="228"/>
      <c r="K6" s="149"/>
    </row>
    <row r="8" spans="1:2" ht="11.25">
      <c r="A8" s="287" t="s">
        <v>200</v>
      </c>
      <c r="B8" s="287"/>
    </row>
    <row r="9" spans="1:11" s="172" customFormat="1" ht="15" customHeight="1">
      <c r="A9" s="147"/>
      <c r="B9" s="129"/>
      <c r="C9" s="151"/>
      <c r="D9" s="111"/>
      <c r="E9" s="153"/>
      <c r="F9" s="226">
        <f>SUM(G9:J9)</f>
        <v>0</v>
      </c>
      <c r="G9" s="227"/>
      <c r="H9" s="227"/>
      <c r="I9" s="227"/>
      <c r="J9" s="228"/>
      <c r="K9" s="149"/>
    </row>
    <row r="11" spans="1:2" ht="11.25">
      <c r="A11" s="288" t="s">
        <v>236</v>
      </c>
      <c r="B11" s="287"/>
    </row>
    <row r="12" spans="1:11" s="172" customFormat="1" ht="15" customHeight="1">
      <c r="A12" s="147"/>
      <c r="B12" s="129"/>
      <c r="C12" s="151"/>
      <c r="D12" s="111"/>
      <c r="E12" s="153"/>
      <c r="F12" s="226">
        <f>SUM(G12:J12)</f>
        <v>0</v>
      </c>
      <c r="G12" s="227"/>
      <c r="H12" s="227"/>
      <c r="I12" s="227"/>
      <c r="J12" s="228"/>
      <c r="K12" s="149"/>
    </row>
    <row r="15" spans="1:2" ht="11.25">
      <c r="A15" s="287" t="s">
        <v>242</v>
      </c>
      <c r="B15" s="287"/>
    </row>
    <row r="16" spans="1:11" s="172" customFormat="1" ht="15" customHeight="1">
      <c r="A16" s="147"/>
      <c r="B16" s="129"/>
      <c r="C16" s="151"/>
      <c r="D16" s="111"/>
      <c r="E16" s="207"/>
      <c r="F16" s="226">
        <f>SUM(G16:J16)</f>
        <v>0</v>
      </c>
      <c r="G16" s="227"/>
      <c r="H16" s="227"/>
      <c r="I16" s="227"/>
      <c r="J16" s="228"/>
      <c r="K16" s="149"/>
    </row>
    <row r="18" spans="1:2" ht="11.25">
      <c r="A18" s="287" t="s">
        <v>243</v>
      </c>
      <c r="B18" s="287"/>
    </row>
    <row r="19" spans="1:11" s="172" customFormat="1" ht="15" customHeight="1">
      <c r="A19" s="147"/>
      <c r="B19" s="129"/>
      <c r="C19" s="151"/>
      <c r="D19" s="111"/>
      <c r="E19" s="207"/>
      <c r="F19" s="226">
        <f>SUM(G19:J19)</f>
        <v>0</v>
      </c>
      <c r="G19" s="227"/>
      <c r="H19" s="227"/>
      <c r="I19" s="227"/>
      <c r="J19" s="228"/>
      <c r="K19" s="149"/>
    </row>
    <row r="21" spans="1:2" ht="11.25">
      <c r="A21" s="287" t="s">
        <v>244</v>
      </c>
      <c r="B21" s="287"/>
    </row>
    <row r="22" spans="1:11" s="172" customFormat="1" ht="15" customHeight="1">
      <c r="A22" s="147"/>
      <c r="B22" s="129"/>
      <c r="C22" s="151"/>
      <c r="D22" s="111"/>
      <c r="E22" s="207"/>
      <c r="F22" s="226">
        <f>SUM(G22:J22)</f>
        <v>0</v>
      </c>
      <c r="G22" s="227"/>
      <c r="H22" s="227"/>
      <c r="I22" s="227"/>
      <c r="J22" s="228"/>
      <c r="K22" s="149"/>
    </row>
    <row r="24" spans="1:2" ht="11.25">
      <c r="A24" s="288" t="s">
        <v>245</v>
      </c>
      <c r="B24" s="287"/>
    </row>
    <row r="25" spans="1:11" s="172" customFormat="1" ht="15" customHeight="1">
      <c r="A25" s="147"/>
      <c r="B25" s="129"/>
      <c r="C25" s="151"/>
      <c r="D25" s="111"/>
      <c r="E25" s="207"/>
      <c r="F25" s="226">
        <f>SUM(G25:J25)</f>
        <v>0</v>
      </c>
      <c r="G25" s="227"/>
      <c r="H25" s="227"/>
      <c r="I25" s="227"/>
      <c r="J25" s="228"/>
      <c r="K25" s="149"/>
    </row>
  </sheetData>
  <sheetProtection formatColumns="0" formatRows="0"/>
  <mergeCells count="8">
    <mergeCell ref="A21:B21"/>
    <mergeCell ref="A24:B24"/>
    <mergeCell ref="A11:B11"/>
    <mergeCell ref="A15:B15"/>
    <mergeCell ref="A18:B18"/>
    <mergeCell ref="A2:B2"/>
    <mergeCell ref="A5:B5"/>
    <mergeCell ref="A8:B8"/>
  </mergeCells>
  <dataValidations count="5">
    <dataValidation type="decimal" allowBlank="1" showInputMessage="1" showErrorMessage="1" errorTitle="Внимание" error="Допускается ввод только действительных чисел!" sqref="G22:J22 G25:J25 G19:J19 G16:J16 G12:J12 G9:J9 G3:J3 G6:J6">
      <formula1>-999999999999999000000000</formula1>
      <formula2>9.99999999999999E+23</formula2>
    </dataValidation>
    <dataValidation type="list" allowBlank="1" showInputMessage="1" showErrorMessage="1" errorTitle="Внимание" error="Выберите значение из предложенного списка!" sqref="E9">
      <formula1>sbwt_name</formula1>
    </dataValidation>
    <dataValidation type="textLength" allowBlank="1" showInputMessage="1" showErrorMessage="1" errorTitle="Внимание" error="Длина поля ограничена 150 символами!" sqref="E12">
      <formula1>0</formula1>
      <formula2>150</formula2>
    </dataValidation>
    <dataValidation type="list" allowBlank="1" showInputMessage="1" showErrorMessage="1" errorTitle="Внимание" error="Выберите значение из предложенного списка!" sqref="E3">
      <formula1>tso_name</formula1>
    </dataValidation>
    <dataValidation type="list" allowBlank="1" showInputMessage="1" showErrorMessage="1" errorTitle="Внимание" error="Выберите значение из предложенного списка!" sqref="E6">
      <formula1>post_without_enes_name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2">
    <tabColor indexed="31"/>
  </sheetPr>
  <dimension ref="A1:Z49"/>
  <sheetViews>
    <sheetView showGridLines="0" workbookViewId="0" topLeftCell="C20">
      <selection activeCell="K16" sqref="K16"/>
    </sheetView>
  </sheetViews>
  <sheetFormatPr defaultColWidth="9.00390625" defaultRowHeight="12.75"/>
  <cols>
    <col min="1" max="1" width="16.75390625" style="45" hidden="1" customWidth="1"/>
    <col min="2" max="2" width="16.75390625" style="48" hidden="1" customWidth="1"/>
    <col min="3" max="3" width="2.75390625" style="49" customWidth="1"/>
    <col min="4" max="4" width="2.75390625" style="54" customWidth="1"/>
    <col min="5" max="5" width="33.125" style="54" customWidth="1"/>
    <col min="6" max="6" width="21.625" style="54" customWidth="1"/>
    <col min="7" max="7" width="40.75390625" style="70" customWidth="1"/>
    <col min="8" max="9" width="2.75390625" style="54" customWidth="1"/>
    <col min="10" max="12" width="9.125" style="54" customWidth="1"/>
    <col min="13" max="13" width="21.875" style="54" customWidth="1"/>
    <col min="14" max="16384" width="9.125" style="54" customWidth="1"/>
  </cols>
  <sheetData>
    <row r="1" spans="1:7" s="46" customFormat="1" ht="35.25" customHeight="1" hidden="1">
      <c r="A1" s="45"/>
      <c r="B1" s="45"/>
      <c r="C1" s="45"/>
      <c r="G1" s="47"/>
    </row>
    <row r="2" spans="1:14" s="46" customFormat="1" ht="12" customHeight="1">
      <c r="A2" s="48"/>
      <c r="B2" s="48"/>
      <c r="C2" s="49"/>
      <c r="G2" s="47"/>
      <c r="M2" s="50" t="s">
        <v>16</v>
      </c>
      <c r="N2" s="1" t="str">
        <f>god</f>
        <v>2023</v>
      </c>
    </row>
    <row r="3" spans="1:14" ht="15" customHeight="1">
      <c r="A3" s="48"/>
      <c r="D3" s="51"/>
      <c r="E3" s="52"/>
      <c r="F3" s="53"/>
      <c r="G3" s="258" t="str">
        <f>version</f>
        <v>Версия 2.1.2</v>
      </c>
      <c r="H3" s="259"/>
      <c r="M3" s="50" t="s">
        <v>127</v>
      </c>
      <c r="N3" s="1">
        <f>N2-1</f>
        <v>2022</v>
      </c>
    </row>
    <row r="4" spans="4:14" ht="30" customHeight="1">
      <c r="D4" s="55"/>
      <c r="E4" s="260" t="s">
        <v>188</v>
      </c>
      <c r="F4" s="261"/>
      <c r="G4" s="262"/>
      <c r="H4" s="56"/>
      <c r="M4" s="50" t="s">
        <v>128</v>
      </c>
      <c r="N4" s="1">
        <f>N2-2</f>
        <v>2021</v>
      </c>
    </row>
    <row r="5" spans="4:8" ht="12" thickBot="1">
      <c r="D5" s="55"/>
      <c r="E5" s="57"/>
      <c r="F5" s="57"/>
      <c r="G5" s="58"/>
      <c r="H5" s="56"/>
    </row>
    <row r="6" spans="4:8" ht="30" customHeight="1" thickBot="1">
      <c r="D6" s="55"/>
      <c r="E6" s="75" t="s">
        <v>17</v>
      </c>
      <c r="F6" s="265" t="s">
        <v>110</v>
      </c>
      <c r="G6" s="266"/>
      <c r="H6" s="56"/>
    </row>
    <row r="7" spans="1:8" ht="12" customHeight="1" thickBot="1">
      <c r="A7" s="2"/>
      <c r="D7" s="55"/>
      <c r="E7" s="4"/>
      <c r="F7" s="5" t="s">
        <v>18</v>
      </c>
      <c r="G7" s="58" t="s">
        <v>163</v>
      </c>
      <c r="H7" s="56"/>
    </row>
    <row r="8" spans="1:8" ht="30" customHeight="1" thickBot="1">
      <c r="A8" s="2"/>
      <c r="D8" s="55"/>
      <c r="E8" s="6" t="s">
        <v>16</v>
      </c>
      <c r="F8" s="106" t="s">
        <v>705</v>
      </c>
      <c r="G8" s="60" t="s">
        <v>8</v>
      </c>
      <c r="H8" s="56"/>
    </row>
    <row r="9" spans="1:8" ht="12" customHeight="1" thickBot="1">
      <c r="A9" s="2"/>
      <c r="D9" s="55"/>
      <c r="E9" s="97"/>
      <c r="F9" s="5"/>
      <c r="G9" s="58"/>
      <c r="H9" s="56"/>
    </row>
    <row r="10" spans="1:8" ht="30" customHeight="1" thickBot="1">
      <c r="A10" s="2"/>
      <c r="D10" s="55"/>
      <c r="E10" s="61" t="s">
        <v>19</v>
      </c>
      <c r="F10" s="267" t="s">
        <v>501</v>
      </c>
      <c r="G10" s="268"/>
      <c r="H10" s="56"/>
    </row>
    <row r="11" spans="1:8" ht="24" customHeight="1" thickBot="1">
      <c r="A11" s="2"/>
      <c r="D11" s="55"/>
      <c r="E11" s="57"/>
      <c r="F11" s="57"/>
      <c r="G11" s="57"/>
      <c r="H11" s="56"/>
    </row>
    <row r="12" spans="1:8" ht="24" customHeight="1">
      <c r="A12" s="2"/>
      <c r="D12" s="55"/>
      <c r="E12" s="7" t="s">
        <v>20</v>
      </c>
      <c r="F12" s="76" t="s">
        <v>502</v>
      </c>
      <c r="G12" s="269" t="s">
        <v>821</v>
      </c>
      <c r="H12" s="56"/>
    </row>
    <row r="13" spans="1:8" ht="24" customHeight="1" thickBot="1">
      <c r="A13" s="2"/>
      <c r="D13" s="55"/>
      <c r="E13" s="8" t="s">
        <v>21</v>
      </c>
      <c r="F13" s="78" t="s">
        <v>342</v>
      </c>
      <c r="G13" s="269"/>
      <c r="H13" s="56"/>
    </row>
    <row r="14" spans="1:8" ht="12" customHeight="1" thickBot="1">
      <c r="A14" s="2"/>
      <c r="D14" s="55"/>
      <c r="E14" s="57"/>
      <c r="F14" s="57"/>
      <c r="G14" s="58"/>
      <c r="H14" s="56"/>
    </row>
    <row r="15" spans="1:8" ht="24" customHeight="1">
      <c r="A15" s="2"/>
      <c r="D15" s="3"/>
      <c r="E15" s="271" t="s">
        <v>129</v>
      </c>
      <c r="F15" s="82" t="s">
        <v>130</v>
      </c>
      <c r="G15" s="76" t="s">
        <v>139</v>
      </c>
      <c r="H15" s="59"/>
    </row>
    <row r="16" spans="1:8" ht="24" customHeight="1">
      <c r="A16" s="2"/>
      <c r="D16" s="3"/>
      <c r="E16" s="272"/>
      <c r="F16" s="79" t="s">
        <v>131</v>
      </c>
      <c r="G16" s="77" t="s">
        <v>113</v>
      </c>
      <c r="H16" s="59"/>
    </row>
    <row r="17" spans="1:8" ht="24" customHeight="1" thickBot="1">
      <c r="A17" s="2"/>
      <c r="D17" s="3"/>
      <c r="E17" s="273"/>
      <c r="F17" s="80" t="s">
        <v>131</v>
      </c>
      <c r="G17" s="78" t="s">
        <v>118</v>
      </c>
      <c r="H17" s="59"/>
    </row>
    <row r="18" spans="1:8" ht="12" thickBot="1">
      <c r="A18" s="2"/>
      <c r="D18" s="3"/>
      <c r="E18" s="4"/>
      <c r="F18" s="5"/>
      <c r="G18" s="71"/>
      <c r="H18" s="59"/>
    </row>
    <row r="19" spans="1:8" ht="30" customHeight="1">
      <c r="A19" s="62"/>
      <c r="D19" s="55"/>
      <c r="E19" s="263" t="s">
        <v>22</v>
      </c>
      <c r="F19" s="264"/>
      <c r="G19" s="40" t="s">
        <v>823</v>
      </c>
      <c r="H19" s="56"/>
    </row>
    <row r="20" spans="1:8" ht="30" customHeight="1">
      <c r="A20" s="62"/>
      <c r="D20" s="55"/>
      <c r="E20" s="276" t="s">
        <v>23</v>
      </c>
      <c r="F20" s="277"/>
      <c r="G20" s="41" t="s">
        <v>824</v>
      </c>
      <c r="H20" s="56"/>
    </row>
    <row r="21" spans="1:8" ht="21" customHeight="1">
      <c r="A21" s="62"/>
      <c r="D21" s="55"/>
      <c r="E21" s="270" t="s">
        <v>24</v>
      </c>
      <c r="F21" s="63" t="s">
        <v>25</v>
      </c>
      <c r="G21" s="41" t="s">
        <v>825</v>
      </c>
      <c r="H21" s="56"/>
    </row>
    <row r="22" spans="1:8" ht="21" customHeight="1">
      <c r="A22" s="62"/>
      <c r="D22" s="55"/>
      <c r="E22" s="270"/>
      <c r="F22" s="63" t="s">
        <v>26</v>
      </c>
      <c r="G22" s="41" t="s">
        <v>826</v>
      </c>
      <c r="H22" s="56"/>
    </row>
    <row r="23" spans="1:8" ht="21" customHeight="1">
      <c r="A23" s="62"/>
      <c r="D23" s="55"/>
      <c r="E23" s="270" t="s">
        <v>27</v>
      </c>
      <c r="F23" s="63" t="s">
        <v>25</v>
      </c>
      <c r="G23" s="41" t="s">
        <v>827</v>
      </c>
      <c r="H23" s="56"/>
    </row>
    <row r="24" spans="1:8" ht="21" customHeight="1">
      <c r="A24" s="62"/>
      <c r="D24" s="55"/>
      <c r="E24" s="270"/>
      <c r="F24" s="63" t="s">
        <v>26</v>
      </c>
      <c r="G24" s="41" t="s">
        <v>828</v>
      </c>
      <c r="H24" s="56"/>
    </row>
    <row r="25" spans="1:8" ht="21" customHeight="1">
      <c r="A25" s="62"/>
      <c r="B25" s="9"/>
      <c r="D25" s="10"/>
      <c r="E25" s="274" t="s">
        <v>28</v>
      </c>
      <c r="F25" s="11" t="s">
        <v>25</v>
      </c>
      <c r="G25" s="42" t="s">
        <v>829</v>
      </c>
      <c r="H25" s="12"/>
    </row>
    <row r="26" spans="1:8" ht="21" customHeight="1">
      <c r="A26" s="62"/>
      <c r="B26" s="9"/>
      <c r="D26" s="10"/>
      <c r="E26" s="274"/>
      <c r="F26" s="11" t="s">
        <v>29</v>
      </c>
      <c r="G26" s="42" t="s">
        <v>830</v>
      </c>
      <c r="H26" s="12"/>
    </row>
    <row r="27" spans="1:8" ht="21" customHeight="1">
      <c r="A27" s="62"/>
      <c r="B27" s="9"/>
      <c r="D27" s="10"/>
      <c r="E27" s="274"/>
      <c r="F27" s="11" t="s">
        <v>26</v>
      </c>
      <c r="G27" s="42" t="s">
        <v>826</v>
      </c>
      <c r="H27" s="12"/>
    </row>
    <row r="28" spans="1:8" ht="21" customHeight="1" thickBot="1">
      <c r="A28" s="62"/>
      <c r="B28" s="9"/>
      <c r="D28" s="10"/>
      <c r="E28" s="275"/>
      <c r="F28" s="39" t="s">
        <v>30</v>
      </c>
      <c r="G28" s="43" t="s">
        <v>831</v>
      </c>
      <c r="H28" s="12"/>
    </row>
    <row r="29" spans="4:8" ht="11.25">
      <c r="D29" s="64"/>
      <c r="E29" s="65"/>
      <c r="F29" s="65"/>
      <c r="G29" s="66"/>
      <c r="H29" s="67"/>
    </row>
    <row r="35" ht="11.25">
      <c r="G35" s="68"/>
    </row>
    <row r="42" ht="11.25">
      <c r="Z42" s="69"/>
    </row>
    <row r="43" ht="11.25">
      <c r="Z43" s="69"/>
    </row>
    <row r="44" ht="11.25">
      <c r="Z44" s="69"/>
    </row>
    <row r="45" ht="11.25">
      <c r="Z45" s="69"/>
    </row>
    <row r="46" ht="11.25">
      <c r="Z46" s="69"/>
    </row>
    <row r="47" ht="11.25">
      <c r="Z47" s="69"/>
    </row>
    <row r="48" ht="11.25">
      <c r="Z48" s="69"/>
    </row>
    <row r="49" ht="11.25">
      <c r="Z49" s="69"/>
    </row>
  </sheetData>
  <sheetProtection password="FA9C" sheet="1" objects="1" scenarios="1" formatColumns="0" formatRows="0"/>
  <mergeCells count="11">
    <mergeCell ref="E21:E22"/>
    <mergeCell ref="E23:E24"/>
    <mergeCell ref="E15:E17"/>
    <mergeCell ref="E25:E28"/>
    <mergeCell ref="E20:F20"/>
    <mergeCell ref="G3:H3"/>
    <mergeCell ref="E4:G4"/>
    <mergeCell ref="E19:F19"/>
    <mergeCell ref="F6:G6"/>
    <mergeCell ref="F10:G10"/>
    <mergeCell ref="G12:G13"/>
  </mergeCells>
  <dataValidations count="7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нимание" prompt="Если организация не оказывает услуги на территории Тюменской области ( Юг Тюменской области), выберите &quot;нет&quot;" sqref="F15">
      <formula1>logic</formula1>
    </dataValidation>
    <dataValidation allowBlank="1" showInputMessage="1" showErrorMessage="1" promptTitle="Ввод" prompt="Выберите год из списка" sqref="F9"/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indexed="11"/>
  </sheetPr>
  <dimension ref="A8:F41"/>
  <sheetViews>
    <sheetView showGridLines="0" zoomScalePageLayoutView="0" workbookViewId="0" topLeftCell="C13">
      <selection activeCell="A1" sqref="A1"/>
    </sheetView>
  </sheetViews>
  <sheetFormatPr defaultColWidth="10.25390625" defaultRowHeight="12.75"/>
  <cols>
    <col min="1" max="2" width="10.25390625" style="114" hidden="1" customWidth="1"/>
    <col min="3" max="4" width="2.75390625" style="114" customWidth="1"/>
    <col min="5" max="5" width="120.75390625" style="114" customWidth="1"/>
    <col min="6" max="7" width="2.75390625" style="114" customWidth="1"/>
    <col min="8" max="16384" width="10.25390625" style="11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1:6" ht="12" customHeight="1">
      <c r="A8" s="115"/>
      <c r="B8" s="116"/>
      <c r="C8" s="117"/>
      <c r="D8" s="98"/>
      <c r="E8" s="99"/>
      <c r="F8" s="102"/>
    </row>
    <row r="9" spans="1:6" ht="30" customHeight="1">
      <c r="A9" s="118"/>
      <c r="B9" s="117"/>
      <c r="C9" s="117"/>
      <c r="D9" s="103"/>
      <c r="E9" s="113" t="s">
        <v>187</v>
      </c>
      <c r="F9" s="104"/>
    </row>
    <row r="10" spans="1:6" ht="12" customHeight="1">
      <c r="A10" s="118"/>
      <c r="B10" s="117"/>
      <c r="C10" s="117"/>
      <c r="D10" s="103"/>
      <c r="E10" s="112"/>
      <c r="F10" s="104"/>
    </row>
    <row r="11" spans="1:6" ht="56.25">
      <c r="A11" s="118"/>
      <c r="B11" s="117"/>
      <c r="C11" s="117"/>
      <c r="D11" s="103"/>
      <c r="E11" s="188" t="s">
        <v>186</v>
      </c>
      <c r="F11" s="104"/>
    </row>
    <row r="12" spans="1:6" ht="30" customHeight="1">
      <c r="A12" s="118"/>
      <c r="B12" s="117"/>
      <c r="C12" s="117"/>
      <c r="D12" s="103"/>
      <c r="E12" s="131" t="s">
        <v>132</v>
      </c>
      <c r="F12" s="104"/>
    </row>
    <row r="13" spans="1:6" ht="22.5">
      <c r="A13" s="118"/>
      <c r="B13" s="117"/>
      <c r="C13" s="117"/>
      <c r="D13" s="103"/>
      <c r="E13" s="186" t="s">
        <v>216</v>
      </c>
      <c r="F13" s="104"/>
    </row>
    <row r="14" spans="1:6" ht="22.5">
      <c r="A14" s="118"/>
      <c r="B14" s="117"/>
      <c r="C14" s="117"/>
      <c r="D14" s="103"/>
      <c r="E14" s="189" t="s">
        <v>217</v>
      </c>
      <c r="F14" s="104"/>
    </row>
    <row r="15" spans="1:6" ht="22.5">
      <c r="A15" s="118"/>
      <c r="B15" s="117"/>
      <c r="C15" s="117"/>
      <c r="D15" s="103"/>
      <c r="E15" s="189" t="s">
        <v>218</v>
      </c>
      <c r="F15" s="104"/>
    </row>
    <row r="16" spans="1:6" ht="33.75">
      <c r="A16" s="118"/>
      <c r="B16" s="117"/>
      <c r="C16" s="117"/>
      <c r="D16" s="103"/>
      <c r="E16" s="189" t="s">
        <v>219</v>
      </c>
      <c r="F16" s="104"/>
    </row>
    <row r="17" spans="1:6" ht="22.5">
      <c r="A17" s="118"/>
      <c r="B17" s="117"/>
      <c r="C17" s="117"/>
      <c r="D17" s="103"/>
      <c r="E17" s="189" t="s">
        <v>230</v>
      </c>
      <c r="F17" s="104"/>
    </row>
    <row r="18" spans="1:6" ht="11.25">
      <c r="A18" s="118"/>
      <c r="B18" s="117"/>
      <c r="C18" s="117"/>
      <c r="D18" s="103"/>
      <c r="E18" s="190" t="s">
        <v>231</v>
      </c>
      <c r="F18" s="104"/>
    </row>
    <row r="19" spans="1:6" ht="11.25">
      <c r="A19" s="118"/>
      <c r="B19" s="117"/>
      <c r="C19" s="117"/>
      <c r="D19" s="103"/>
      <c r="E19" s="189" t="s">
        <v>232</v>
      </c>
      <c r="F19" s="104"/>
    </row>
    <row r="20" spans="1:6" ht="22.5">
      <c r="A20" s="118"/>
      <c r="B20" s="117"/>
      <c r="C20" s="117"/>
      <c r="D20" s="103"/>
      <c r="E20" s="187" t="s">
        <v>229</v>
      </c>
      <c r="F20" s="104"/>
    </row>
    <row r="21" spans="1:6" ht="30" customHeight="1">
      <c r="A21" s="118"/>
      <c r="B21" s="117"/>
      <c r="C21" s="117"/>
      <c r="D21" s="103"/>
      <c r="E21" s="131" t="s">
        <v>133</v>
      </c>
      <c r="F21" s="104"/>
    </row>
    <row r="22" spans="1:6" ht="22.5">
      <c r="A22" s="118"/>
      <c r="B22" s="117"/>
      <c r="C22" s="117"/>
      <c r="D22" s="103"/>
      <c r="E22" s="186" t="s">
        <v>228</v>
      </c>
      <c r="F22" s="104"/>
    </row>
    <row r="23" spans="1:6" ht="22.5">
      <c r="A23" s="118"/>
      <c r="B23" s="117"/>
      <c r="C23" s="117"/>
      <c r="D23" s="103"/>
      <c r="E23" s="189" t="s">
        <v>227</v>
      </c>
      <c r="F23" s="104"/>
    </row>
    <row r="24" spans="1:6" ht="22.5">
      <c r="A24" s="118"/>
      <c r="B24" s="117"/>
      <c r="C24" s="117"/>
      <c r="D24" s="103"/>
      <c r="E24" s="189" t="s">
        <v>226</v>
      </c>
      <c r="F24" s="104"/>
    </row>
    <row r="25" spans="1:6" ht="33.75">
      <c r="A25" s="118"/>
      <c r="B25" s="117"/>
      <c r="C25" s="117"/>
      <c r="D25" s="103"/>
      <c r="E25" s="189" t="s">
        <v>219</v>
      </c>
      <c r="F25" s="104"/>
    </row>
    <row r="26" spans="1:6" ht="11.25">
      <c r="A26" s="118"/>
      <c r="B26" s="117"/>
      <c r="C26" s="117"/>
      <c r="D26" s="103"/>
      <c r="E26" s="189" t="s">
        <v>233</v>
      </c>
      <c r="F26" s="104"/>
    </row>
    <row r="27" spans="1:6" ht="22.5">
      <c r="A27" s="118"/>
      <c r="B27" s="117"/>
      <c r="C27" s="117"/>
      <c r="D27" s="103"/>
      <c r="E27" s="189" t="s">
        <v>225</v>
      </c>
      <c r="F27" s="104"/>
    </row>
    <row r="28" spans="1:6" ht="11.25">
      <c r="A28" s="118"/>
      <c r="B28" s="117"/>
      <c r="C28" s="117"/>
      <c r="D28" s="103"/>
      <c r="E28" s="190" t="s">
        <v>224</v>
      </c>
      <c r="F28" s="104"/>
    </row>
    <row r="29" spans="1:6" ht="11.25">
      <c r="A29" s="118"/>
      <c r="B29" s="117"/>
      <c r="C29" s="117"/>
      <c r="D29" s="103"/>
      <c r="E29" s="189" t="s">
        <v>223</v>
      </c>
      <c r="F29" s="104"/>
    </row>
    <row r="30" spans="1:6" ht="22.5">
      <c r="A30" s="118"/>
      <c r="B30" s="117"/>
      <c r="C30" s="117"/>
      <c r="D30" s="103"/>
      <c r="E30" s="187" t="s">
        <v>222</v>
      </c>
      <c r="F30" s="104"/>
    </row>
    <row r="31" spans="1:6" ht="30" customHeight="1">
      <c r="A31" s="118"/>
      <c r="B31" s="117"/>
      <c r="C31" s="117"/>
      <c r="D31" s="103"/>
      <c r="E31" s="131" t="s">
        <v>185</v>
      </c>
      <c r="F31" s="104"/>
    </row>
    <row r="32" spans="1:6" ht="24" customHeight="1">
      <c r="A32" s="118"/>
      <c r="B32" s="117"/>
      <c r="C32" s="117"/>
      <c r="D32" s="103"/>
      <c r="E32" s="186" t="s">
        <v>221</v>
      </c>
      <c r="F32" s="104"/>
    </row>
    <row r="33" spans="1:6" ht="22.5">
      <c r="A33" s="118"/>
      <c r="B33" s="117"/>
      <c r="C33" s="117"/>
      <c r="D33" s="103"/>
      <c r="E33" s="187" t="s">
        <v>239</v>
      </c>
      <c r="F33" s="104"/>
    </row>
    <row r="34" spans="1:6" ht="30" customHeight="1">
      <c r="A34" s="118"/>
      <c r="B34" s="117"/>
      <c r="C34" s="117"/>
      <c r="D34" s="103"/>
      <c r="E34" s="131" t="s">
        <v>204</v>
      </c>
      <c r="F34" s="104"/>
    </row>
    <row r="35" spans="1:6" ht="25.5">
      <c r="A35" s="118"/>
      <c r="B35" s="117"/>
      <c r="C35" s="117"/>
      <c r="D35" s="103"/>
      <c r="E35" s="196" t="s">
        <v>215</v>
      </c>
      <c r="F35" s="104"/>
    </row>
    <row r="36" spans="1:6" ht="30" customHeight="1">
      <c r="A36" s="118"/>
      <c r="B36" s="117"/>
      <c r="C36" s="117"/>
      <c r="D36" s="103"/>
      <c r="E36" s="131" t="s">
        <v>214</v>
      </c>
      <c r="F36" s="104"/>
    </row>
    <row r="37" spans="1:6" ht="30" customHeight="1">
      <c r="A37" s="118"/>
      <c r="B37" s="117"/>
      <c r="C37" s="117"/>
      <c r="D37" s="103"/>
      <c r="E37" s="196" t="s">
        <v>220</v>
      </c>
      <c r="F37" s="104"/>
    </row>
    <row r="38" spans="1:6" ht="30" customHeight="1">
      <c r="A38" s="118"/>
      <c r="B38" s="117"/>
      <c r="C38" s="117"/>
      <c r="D38" s="103"/>
      <c r="E38" s="131" t="s">
        <v>162</v>
      </c>
      <c r="F38" s="104"/>
    </row>
    <row r="39" spans="1:6" ht="25.5">
      <c r="A39" s="119"/>
      <c r="B39" s="120"/>
      <c r="C39" s="117"/>
      <c r="D39" s="103"/>
      <c r="E39" s="197" t="s">
        <v>234</v>
      </c>
      <c r="F39" s="104"/>
    </row>
    <row r="40" spans="4:6" ht="25.5">
      <c r="D40" s="103"/>
      <c r="E40" s="198" t="s">
        <v>235</v>
      </c>
      <c r="F40" s="104"/>
    </row>
    <row r="41" spans="4:6" ht="11.25">
      <c r="D41" s="121"/>
      <c r="E41" s="194"/>
      <c r="F41" s="122"/>
    </row>
  </sheetData>
  <sheetProtection password="FA9C" sheet="1" objects="1" scenarios="1" formatColumns="0" formatRows="0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tabColor indexed="31"/>
  </sheetPr>
  <dimension ref="A1:L168"/>
  <sheetViews>
    <sheetView showGridLines="0" tabSelected="1" zoomScale="80" zoomScaleNormal="80" zoomScalePageLayoutView="0" workbookViewId="0" topLeftCell="A1">
      <pane xSplit="5" ySplit="15" topLeftCell="F128" activePane="bottomRight" state="frozen"/>
      <selection pane="topLeft" activeCell="C5" sqref="C5"/>
      <selection pane="topRight" activeCell="F5" sqref="F5"/>
      <selection pane="bottomLeft" activeCell="C10" sqref="C10"/>
      <selection pane="bottomRight" activeCell="H155" sqref="H155"/>
    </sheetView>
  </sheetViews>
  <sheetFormatPr defaultColWidth="10.25390625" defaultRowHeight="12.75"/>
  <cols>
    <col min="1" max="2" width="10.25390625" style="169" hidden="1" customWidth="1"/>
    <col min="3" max="3" width="2.00390625" style="114" customWidth="1"/>
    <col min="4" max="4" width="6.75390625" style="172" customWidth="1"/>
    <col min="5" max="5" width="60.75390625" style="173" customWidth="1"/>
    <col min="6" max="10" width="15.75390625" style="114" customWidth="1"/>
    <col min="11" max="12" width="2.75390625" style="114" customWidth="1"/>
    <col min="13" max="16384" width="10.25390625" style="114" customWidth="1"/>
  </cols>
  <sheetData>
    <row r="1" spans="1:12" s="169" customFormat="1" ht="11.25" hidden="1">
      <c r="A1" s="128"/>
      <c r="B1" s="128"/>
      <c r="C1" s="128"/>
      <c r="D1" s="129"/>
      <c r="E1" s="130"/>
      <c r="F1" s="128"/>
      <c r="G1" s="128"/>
      <c r="H1" s="128"/>
      <c r="I1" s="128"/>
      <c r="J1" s="128"/>
      <c r="K1" s="128"/>
      <c r="L1" s="128"/>
    </row>
    <row r="2" spans="1:12" s="169" customFormat="1" ht="11.25" hidden="1">
      <c r="A2" s="128"/>
      <c r="B2" s="128"/>
      <c r="C2" s="128"/>
      <c r="D2" s="129"/>
      <c r="E2" s="130"/>
      <c r="F2" s="128"/>
      <c r="G2" s="128"/>
      <c r="H2" s="128"/>
      <c r="I2" s="128"/>
      <c r="J2" s="128"/>
      <c r="K2" s="128"/>
      <c r="L2" s="128"/>
    </row>
    <row r="3" spans="1:12" s="169" customFormat="1" ht="11.25" hidden="1">
      <c r="A3" s="128"/>
      <c r="B3" s="128"/>
      <c r="C3" s="128"/>
      <c r="D3" s="129"/>
      <c r="E3" s="130"/>
      <c r="F3" s="128"/>
      <c r="G3" s="128"/>
      <c r="H3" s="128"/>
      <c r="I3" s="128"/>
      <c r="J3" s="128"/>
      <c r="K3" s="128"/>
      <c r="L3" s="128"/>
    </row>
    <row r="4" spans="1:12" s="169" customFormat="1" ht="11.25" hidden="1">
      <c r="A4" s="128"/>
      <c r="B4" s="128"/>
      <c r="C4" s="128"/>
      <c r="D4" s="129"/>
      <c r="E4" s="130"/>
      <c r="F4" s="128"/>
      <c r="G4" s="128"/>
      <c r="H4" s="128"/>
      <c r="I4" s="128"/>
      <c r="J4" s="128"/>
      <c r="K4" s="128"/>
      <c r="L4" s="128"/>
    </row>
    <row r="5" spans="1:12" s="169" customFormat="1" ht="11.25" hidden="1">
      <c r="A5" s="128"/>
      <c r="B5" s="128"/>
      <c r="C5" s="128"/>
      <c r="D5" s="129"/>
      <c r="E5" s="130"/>
      <c r="F5" s="128"/>
      <c r="G5" s="128"/>
      <c r="H5" s="128"/>
      <c r="I5" s="128"/>
      <c r="J5" s="128"/>
      <c r="K5" s="128"/>
      <c r="L5" s="128"/>
    </row>
    <row r="6" spans="1:12" s="169" customFormat="1" ht="11.25" hidden="1">
      <c r="A6" s="128"/>
      <c r="B6" s="128"/>
      <c r="C6" s="128"/>
      <c r="D6" s="129"/>
      <c r="E6" s="130"/>
      <c r="F6" s="128"/>
      <c r="G6" s="128"/>
      <c r="H6" s="128"/>
      <c r="I6" s="128"/>
      <c r="J6" s="128"/>
      <c r="K6" s="128"/>
      <c r="L6" s="128"/>
    </row>
    <row r="7" spans="1:12" s="169" customFormat="1" ht="11.25">
      <c r="A7" s="128"/>
      <c r="B7" s="128"/>
      <c r="C7" s="128"/>
      <c r="D7" s="129"/>
      <c r="E7" s="130"/>
      <c r="F7" s="128"/>
      <c r="G7" s="128"/>
      <c r="H7" s="128"/>
      <c r="I7" s="128"/>
      <c r="J7" s="128"/>
      <c r="K7" s="128"/>
      <c r="L7" s="128"/>
    </row>
    <row r="8" spans="1:11" ht="11.25">
      <c r="A8" s="127"/>
      <c r="B8" s="128"/>
      <c r="C8" s="98"/>
      <c r="D8" s="100"/>
      <c r="E8" s="101"/>
      <c r="F8" s="99"/>
      <c r="G8" s="99"/>
      <c r="H8" s="99"/>
      <c r="I8" s="99"/>
      <c r="J8" s="99"/>
      <c r="K8" s="102"/>
    </row>
    <row r="9" spans="1:11" ht="30" customHeight="1">
      <c r="A9" s="127"/>
      <c r="B9" s="128"/>
      <c r="C9" s="103"/>
      <c r="D9" s="281" t="str">
        <f>"Фактические объёмы электроэнергии и мощности за "&amp;IF(kvartal="","Не определено",kvartal)&amp;" "&amp;IF(god="","Не определено",god)&amp;" года"</f>
        <v>Фактические объёмы электроэнергии и мощности за Июнь 2023 года</v>
      </c>
      <c r="E9" s="282"/>
      <c r="F9" s="282"/>
      <c r="G9" s="282"/>
      <c r="H9" s="282"/>
      <c r="I9" s="282"/>
      <c r="J9" s="283"/>
      <c r="K9" s="104"/>
    </row>
    <row r="10" spans="1:11" ht="12" customHeight="1" thickBot="1">
      <c r="A10" s="127"/>
      <c r="B10" s="128"/>
      <c r="C10" s="103"/>
      <c r="D10" s="158"/>
      <c r="E10" s="210"/>
      <c r="F10" s="159"/>
      <c r="G10" s="159"/>
      <c r="H10" s="159"/>
      <c r="I10" s="159"/>
      <c r="J10" s="159"/>
      <c r="K10" s="104"/>
    </row>
    <row r="11" spans="1:11" ht="15" customHeight="1">
      <c r="A11" s="127"/>
      <c r="B11" s="128"/>
      <c r="C11" s="103"/>
      <c r="D11" s="158"/>
      <c r="E11" s="211" t="s">
        <v>251</v>
      </c>
      <c r="F11" s="159"/>
      <c r="G11" s="159"/>
      <c r="H11" s="159"/>
      <c r="I11" s="159"/>
      <c r="J11" s="159"/>
      <c r="K11" s="104"/>
    </row>
    <row r="12" spans="1:11" ht="15" customHeight="1" thickBot="1">
      <c r="A12" s="127"/>
      <c r="B12" s="128"/>
      <c r="C12" s="103"/>
      <c r="D12" s="158"/>
      <c r="E12" s="212">
        <v>3</v>
      </c>
      <c r="F12" s="159"/>
      <c r="G12" s="159"/>
      <c r="H12" s="159"/>
      <c r="I12" s="159"/>
      <c r="J12" s="159"/>
      <c r="K12" s="104"/>
    </row>
    <row r="13" spans="1:11" ht="12" customHeight="1" thickBot="1">
      <c r="A13" s="127"/>
      <c r="B13" s="128"/>
      <c r="C13" s="103"/>
      <c r="D13" s="158"/>
      <c r="E13" s="210"/>
      <c r="F13" s="159"/>
      <c r="G13" s="159"/>
      <c r="H13" s="159"/>
      <c r="I13" s="159"/>
      <c r="J13" s="159"/>
      <c r="K13" s="104"/>
    </row>
    <row r="14" spans="1:11" s="170" customFormat="1" ht="30" customHeight="1" thickBot="1">
      <c r="A14" s="160"/>
      <c r="B14" s="161"/>
      <c r="C14" s="162"/>
      <c r="D14" s="107" t="s">
        <v>31</v>
      </c>
      <c r="E14" s="108" t="s">
        <v>142</v>
      </c>
      <c r="F14" s="109" t="s">
        <v>15</v>
      </c>
      <c r="G14" s="109" t="s">
        <v>0</v>
      </c>
      <c r="H14" s="109" t="s">
        <v>164</v>
      </c>
      <c r="I14" s="109" t="s">
        <v>165</v>
      </c>
      <c r="J14" s="110" t="s">
        <v>1</v>
      </c>
      <c r="K14" s="163"/>
    </row>
    <row r="15" spans="1:11" ht="12" customHeight="1" thickBot="1">
      <c r="A15" s="127"/>
      <c r="B15" s="128"/>
      <c r="C15" s="103"/>
      <c r="D15" s="90">
        <v>1</v>
      </c>
      <c r="E15" s="91">
        <v>2</v>
      </c>
      <c r="F15" s="92">
        <v>3</v>
      </c>
      <c r="G15" s="92">
        <v>4</v>
      </c>
      <c r="H15" s="92">
        <v>5</v>
      </c>
      <c r="I15" s="92">
        <v>6</v>
      </c>
      <c r="J15" s="93">
        <v>7</v>
      </c>
      <c r="K15" s="104"/>
    </row>
    <row r="16" spans="1:11" ht="12" customHeight="1" hidden="1" thickBot="1">
      <c r="A16" s="127"/>
      <c r="B16" s="128"/>
      <c r="C16" s="103"/>
      <c r="D16" s="123"/>
      <c r="E16" s="124"/>
      <c r="F16" s="125"/>
      <c r="G16" s="125"/>
      <c r="H16" s="125"/>
      <c r="I16" s="125"/>
      <c r="J16" s="126"/>
      <c r="K16" s="104"/>
    </row>
    <row r="17" spans="1:11" s="171" customFormat="1" ht="18" customHeight="1" thickBot="1">
      <c r="A17" s="164"/>
      <c r="B17" s="165"/>
      <c r="C17" s="166"/>
      <c r="D17" s="278" t="s">
        <v>203</v>
      </c>
      <c r="E17" s="279"/>
      <c r="F17" s="279"/>
      <c r="G17" s="279"/>
      <c r="H17" s="279"/>
      <c r="I17" s="279"/>
      <c r="J17" s="280"/>
      <c r="K17" s="167"/>
    </row>
    <row r="18" spans="1:11" ht="30" customHeight="1">
      <c r="A18" s="127"/>
      <c r="B18" s="128"/>
      <c r="C18" s="103"/>
      <c r="D18" s="134" t="s">
        <v>138</v>
      </c>
      <c r="E18" s="135" t="s">
        <v>143</v>
      </c>
      <c r="F18" s="223">
        <f>SUM(G18:J18)</f>
        <v>9332.296002</v>
      </c>
      <c r="G18" s="224">
        <f>SUM(G19,G20,G29,G33)</f>
        <v>7261.679</v>
      </c>
      <c r="H18" s="224">
        <f>SUM(H19,H20,H29,H33)</f>
        <v>0</v>
      </c>
      <c r="I18" s="224">
        <f>SUM(I19,I20,I29,I33)</f>
        <v>2070.617002</v>
      </c>
      <c r="J18" s="225">
        <f>SUM(J19,J20,J29,J33)</f>
        <v>0</v>
      </c>
      <c r="K18" s="104"/>
    </row>
    <row r="19" spans="1:11" ht="24" customHeight="1">
      <c r="A19" s="127"/>
      <c r="B19" s="128"/>
      <c r="C19" s="103"/>
      <c r="D19" s="111" t="s">
        <v>166</v>
      </c>
      <c r="E19" s="94" t="s">
        <v>144</v>
      </c>
      <c r="F19" s="226">
        <f>SUM(G19:J19)</f>
        <v>0</v>
      </c>
      <c r="G19" s="227"/>
      <c r="H19" s="227"/>
      <c r="I19" s="227"/>
      <c r="J19" s="228"/>
      <c r="K19" s="104"/>
    </row>
    <row r="20" spans="1:11" ht="24" customHeight="1">
      <c r="A20" s="127"/>
      <c r="B20" s="128"/>
      <c r="C20" s="103"/>
      <c r="D20" s="111" t="s">
        <v>167</v>
      </c>
      <c r="E20" s="94" t="s">
        <v>145</v>
      </c>
      <c r="F20" s="226">
        <f>SUM(G20:J20)</f>
        <v>8351.165002</v>
      </c>
      <c r="G20" s="226">
        <f>SUM(G21:G28)</f>
        <v>6347.655</v>
      </c>
      <c r="H20" s="226">
        <f>SUM(H21:H28)</f>
        <v>0</v>
      </c>
      <c r="I20" s="226">
        <f>SUM(I21:I28)</f>
        <v>2003.510002</v>
      </c>
      <c r="J20" s="229">
        <f>SUM(J21:J28)</f>
        <v>0</v>
      </c>
      <c r="K20" s="104"/>
    </row>
    <row r="21" spans="1:11" s="172" customFormat="1" ht="15" customHeight="1" hidden="1">
      <c r="A21" s="147"/>
      <c r="B21" s="129"/>
      <c r="C21" s="148"/>
      <c r="D21" s="154" t="s">
        <v>189</v>
      </c>
      <c r="E21" s="150"/>
      <c r="F21" s="150"/>
      <c r="G21" s="150"/>
      <c r="H21" s="150"/>
      <c r="I21" s="150"/>
      <c r="J21" s="155"/>
      <c r="K21" s="149"/>
    </row>
    <row r="22" spans="1:11" s="172" customFormat="1" ht="15" customHeight="1">
      <c r="A22" s="147"/>
      <c r="B22" s="129"/>
      <c r="C22" s="220" t="s">
        <v>832</v>
      </c>
      <c r="D22" s="111" t="s">
        <v>833</v>
      </c>
      <c r="E22" s="153" t="s">
        <v>774</v>
      </c>
      <c r="F22" s="226">
        <f aca="true" t="shared" si="0" ref="F22:F27">SUM(G22:J22)</f>
        <v>6633.444002</v>
      </c>
      <c r="G22" s="227">
        <v>6347.655</v>
      </c>
      <c r="H22" s="227">
        <v>0</v>
      </c>
      <c r="I22" s="227">
        <v>285.789002</v>
      </c>
      <c r="J22" s="228">
        <v>0</v>
      </c>
      <c r="K22" s="149"/>
    </row>
    <row r="23" spans="1:11" s="172" customFormat="1" ht="15" customHeight="1">
      <c r="A23" s="147"/>
      <c r="B23" s="129"/>
      <c r="C23" s="220" t="s">
        <v>832</v>
      </c>
      <c r="D23" s="111" t="s">
        <v>834</v>
      </c>
      <c r="E23" s="153" t="s">
        <v>819</v>
      </c>
      <c r="F23" s="226">
        <f t="shared" si="0"/>
        <v>52.545</v>
      </c>
      <c r="G23" s="227">
        <v>0</v>
      </c>
      <c r="H23" s="227">
        <v>0</v>
      </c>
      <c r="I23" s="227">
        <v>52.545</v>
      </c>
      <c r="J23" s="228">
        <v>0</v>
      </c>
      <c r="K23" s="149"/>
    </row>
    <row r="24" spans="1:11" s="172" customFormat="1" ht="15" customHeight="1">
      <c r="A24" s="147"/>
      <c r="B24" s="129"/>
      <c r="C24" s="220" t="s">
        <v>832</v>
      </c>
      <c r="D24" s="111" t="s">
        <v>835</v>
      </c>
      <c r="E24" s="153" t="s">
        <v>711</v>
      </c>
      <c r="F24" s="226">
        <f t="shared" si="0"/>
        <v>1157.969</v>
      </c>
      <c r="G24" s="227">
        <v>0</v>
      </c>
      <c r="H24" s="227">
        <v>0</v>
      </c>
      <c r="I24" s="227">
        <v>1157.969</v>
      </c>
      <c r="J24" s="228">
        <v>0</v>
      </c>
      <c r="K24" s="149"/>
    </row>
    <row r="25" spans="1:11" s="172" customFormat="1" ht="15" customHeight="1">
      <c r="A25" s="147"/>
      <c r="B25" s="129"/>
      <c r="C25" s="220" t="s">
        <v>832</v>
      </c>
      <c r="D25" s="111" t="s">
        <v>836</v>
      </c>
      <c r="E25" s="153" t="s">
        <v>537</v>
      </c>
      <c r="F25" s="226">
        <f t="shared" si="0"/>
        <v>153.521</v>
      </c>
      <c r="G25" s="227">
        <v>0</v>
      </c>
      <c r="H25" s="227">
        <v>0</v>
      </c>
      <c r="I25" s="227">
        <v>153.521</v>
      </c>
      <c r="J25" s="228">
        <v>0</v>
      </c>
      <c r="K25" s="149"/>
    </row>
    <row r="26" spans="1:11" s="172" customFormat="1" ht="15" customHeight="1">
      <c r="A26" s="147"/>
      <c r="B26" s="129"/>
      <c r="C26" s="220" t="s">
        <v>832</v>
      </c>
      <c r="D26" s="111" t="s">
        <v>837</v>
      </c>
      <c r="E26" s="153" t="s">
        <v>694</v>
      </c>
      <c r="F26" s="226">
        <f t="shared" si="0"/>
        <v>95.094</v>
      </c>
      <c r="G26" s="227">
        <v>0</v>
      </c>
      <c r="H26" s="227">
        <v>0</v>
      </c>
      <c r="I26" s="227">
        <v>95.094</v>
      </c>
      <c r="J26" s="228">
        <v>0</v>
      </c>
      <c r="K26" s="149"/>
    </row>
    <row r="27" spans="1:11" s="172" customFormat="1" ht="32.25" customHeight="1">
      <c r="A27" s="147"/>
      <c r="B27" s="129"/>
      <c r="C27" s="220" t="s">
        <v>832</v>
      </c>
      <c r="D27" s="111" t="s">
        <v>849</v>
      </c>
      <c r="E27" s="153" t="s">
        <v>780</v>
      </c>
      <c r="F27" s="226">
        <f t="shared" si="0"/>
        <v>258.592</v>
      </c>
      <c r="G27" s="227">
        <v>0</v>
      </c>
      <c r="H27" s="227">
        <v>0</v>
      </c>
      <c r="I27" s="227">
        <v>258.592</v>
      </c>
      <c r="J27" s="228">
        <v>0</v>
      </c>
      <c r="K27" s="149"/>
    </row>
    <row r="28" spans="1:11" s="172" customFormat="1" ht="15" customHeight="1">
      <c r="A28" s="147"/>
      <c r="B28" s="129"/>
      <c r="C28" s="148"/>
      <c r="D28" s="156"/>
      <c r="E28" s="146" t="s">
        <v>196</v>
      </c>
      <c r="F28" s="152"/>
      <c r="G28" s="152"/>
      <c r="H28" s="152"/>
      <c r="I28" s="152"/>
      <c r="J28" s="157"/>
      <c r="K28" s="149"/>
    </row>
    <row r="29" spans="1:11" ht="24" customHeight="1">
      <c r="A29" s="127"/>
      <c r="B29" s="128"/>
      <c r="C29" s="103"/>
      <c r="D29" s="111" t="s">
        <v>168</v>
      </c>
      <c r="E29" s="94" t="s">
        <v>146</v>
      </c>
      <c r="F29" s="226">
        <f>SUM(G29:J29)</f>
        <v>981.131</v>
      </c>
      <c r="G29" s="226">
        <f>SUM(G30:G32)</f>
        <v>914.024</v>
      </c>
      <c r="H29" s="226">
        <f>SUM(H30:H32)</f>
        <v>0</v>
      </c>
      <c r="I29" s="226">
        <f>SUM(I30:I32)</f>
        <v>67.107</v>
      </c>
      <c r="J29" s="229">
        <f>SUM(J30:J32)</f>
        <v>0</v>
      </c>
      <c r="K29" s="104"/>
    </row>
    <row r="30" spans="1:11" s="172" customFormat="1" ht="15" customHeight="1" hidden="1">
      <c r="A30" s="147"/>
      <c r="B30" s="129"/>
      <c r="C30" s="148"/>
      <c r="D30" s="154" t="s">
        <v>190</v>
      </c>
      <c r="E30" s="150"/>
      <c r="F30" s="150"/>
      <c r="G30" s="150"/>
      <c r="H30" s="150"/>
      <c r="I30" s="150"/>
      <c r="J30" s="155"/>
      <c r="K30" s="149"/>
    </row>
    <row r="31" spans="1:11" s="172" customFormat="1" ht="15" customHeight="1">
      <c r="A31" s="147"/>
      <c r="B31" s="129"/>
      <c r="C31" s="220" t="s">
        <v>832</v>
      </c>
      <c r="D31" s="111" t="s">
        <v>838</v>
      </c>
      <c r="E31" s="153" t="s">
        <v>627</v>
      </c>
      <c r="F31" s="226">
        <f>SUM(G31:J31)</f>
        <v>981.131</v>
      </c>
      <c r="G31" s="241">
        <v>914.024</v>
      </c>
      <c r="H31" s="241">
        <v>0</v>
      </c>
      <c r="I31" s="241">
        <v>67.107</v>
      </c>
      <c r="J31" s="241">
        <v>0</v>
      </c>
      <c r="K31" s="149"/>
    </row>
    <row r="32" spans="1:11" s="172" customFormat="1" ht="15" customHeight="1">
      <c r="A32" s="147"/>
      <c r="B32" s="129"/>
      <c r="C32" s="148"/>
      <c r="D32" s="156"/>
      <c r="E32" s="146" t="s">
        <v>195</v>
      </c>
      <c r="F32" s="152"/>
      <c r="G32" s="152"/>
      <c r="H32" s="152"/>
      <c r="I32" s="152"/>
      <c r="J32" s="157"/>
      <c r="K32" s="149"/>
    </row>
    <row r="33" spans="1:11" ht="24" customHeight="1">
      <c r="A33" s="127"/>
      <c r="B33" s="128"/>
      <c r="C33" s="103"/>
      <c r="D33" s="111" t="s">
        <v>249</v>
      </c>
      <c r="E33" s="94" t="s">
        <v>250</v>
      </c>
      <c r="F33" s="226">
        <f>SUM(G33:J33)</f>
        <v>0</v>
      </c>
      <c r="G33" s="227"/>
      <c r="H33" s="227"/>
      <c r="I33" s="227"/>
      <c r="J33" s="228"/>
      <c r="K33" s="104"/>
    </row>
    <row r="34" spans="1:11" ht="30" customHeight="1">
      <c r="A34" s="127"/>
      <c r="B34" s="128"/>
      <c r="C34" s="103"/>
      <c r="D34" s="111" t="s">
        <v>137</v>
      </c>
      <c r="E34" s="95" t="s">
        <v>147</v>
      </c>
      <c r="F34" s="226">
        <f>SUM(H34:J34)</f>
        <v>6139.382490647591</v>
      </c>
      <c r="G34" s="132"/>
      <c r="H34" s="230">
        <f>H35</f>
        <v>0</v>
      </c>
      <c r="I34" s="230">
        <f>I35+I36</f>
        <v>3200.0566805923027</v>
      </c>
      <c r="J34" s="229">
        <f>J35+J36+J37</f>
        <v>2939.3258100552885</v>
      </c>
      <c r="K34" s="104"/>
    </row>
    <row r="35" spans="1:11" ht="24" customHeight="1">
      <c r="A35" s="127"/>
      <c r="B35" s="128"/>
      <c r="C35" s="103"/>
      <c r="D35" s="111" t="s">
        <v>169</v>
      </c>
      <c r="E35" s="94" t="s">
        <v>0</v>
      </c>
      <c r="F35" s="226">
        <f>SUM(H35:J35)</f>
        <v>3200.0566805923027</v>
      </c>
      <c r="G35" s="132"/>
      <c r="H35" s="227"/>
      <c r="I35" s="227">
        <f>G18-G39-G64-N52</f>
        <v>3200.0566805923027</v>
      </c>
      <c r="J35" s="228"/>
      <c r="K35" s="104"/>
    </row>
    <row r="36" spans="1:11" ht="24" customHeight="1">
      <c r="A36" s="127"/>
      <c r="B36" s="128"/>
      <c r="C36" s="103"/>
      <c r="D36" s="111" t="s">
        <v>170</v>
      </c>
      <c r="E36" s="94" t="s">
        <v>164</v>
      </c>
      <c r="F36" s="226">
        <f>SUM(I36:J36)</f>
        <v>0</v>
      </c>
      <c r="G36" s="132"/>
      <c r="H36" s="132"/>
      <c r="I36" s="227"/>
      <c r="J36" s="228"/>
      <c r="K36" s="104"/>
    </row>
    <row r="37" spans="1:11" ht="24" customHeight="1">
      <c r="A37" s="127"/>
      <c r="B37" s="128"/>
      <c r="C37" s="103"/>
      <c r="D37" s="111" t="s">
        <v>171</v>
      </c>
      <c r="E37" s="94" t="s">
        <v>165</v>
      </c>
      <c r="F37" s="226">
        <f>SUM(J37)</f>
        <v>2939.3258100552885</v>
      </c>
      <c r="G37" s="133"/>
      <c r="H37" s="133"/>
      <c r="I37" s="133"/>
      <c r="J37" s="231">
        <f>I35+I18-I39-I64</f>
        <v>2939.3258100552885</v>
      </c>
      <c r="K37" s="104"/>
    </row>
    <row r="38" spans="1:11" ht="9" customHeight="1">
      <c r="A38" s="127"/>
      <c r="B38" s="128"/>
      <c r="C38" s="103"/>
      <c r="D38" s="202"/>
      <c r="E38" s="203"/>
      <c r="F38" s="204"/>
      <c r="G38" s="205"/>
      <c r="H38" s="205"/>
      <c r="I38" s="205"/>
      <c r="J38" s="208"/>
      <c r="K38" s="104"/>
    </row>
    <row r="39" spans="1:11" ht="30" customHeight="1">
      <c r="A39" s="127"/>
      <c r="B39" s="128"/>
      <c r="C39" s="103"/>
      <c r="D39" s="111" t="s">
        <v>172</v>
      </c>
      <c r="E39" s="95" t="s">
        <v>148</v>
      </c>
      <c r="F39" s="226">
        <f>SUM(G39:J39)</f>
        <v>9306.004</v>
      </c>
      <c r="G39" s="230">
        <f>SUM(G40,G47,G52,G55,G58)</f>
        <v>4057.716</v>
      </c>
      <c r="H39" s="230">
        <f>SUM(H40,H47,H52,H55,H58)</f>
        <v>0</v>
      </c>
      <c r="I39" s="230">
        <f>SUM(I40,I47,I52,I55,I58)</f>
        <v>2325.883</v>
      </c>
      <c r="J39" s="229">
        <f>SUM(J40,J47,J52,J55,J58)</f>
        <v>2922.405</v>
      </c>
      <c r="K39" s="104"/>
    </row>
    <row r="40" spans="1:11" ht="24" customHeight="1">
      <c r="A40" s="127"/>
      <c r="B40" s="128"/>
      <c r="C40" s="103"/>
      <c r="D40" s="111" t="s">
        <v>173</v>
      </c>
      <c r="E40" s="94" t="s">
        <v>238</v>
      </c>
      <c r="F40" s="226">
        <f>SUM(G40:J40)</f>
        <v>5158.579</v>
      </c>
      <c r="G40" s="226">
        <f>SUM(G41:G46)</f>
        <v>612.072</v>
      </c>
      <c r="H40" s="226">
        <f>SUM(H41:H46)</f>
        <v>0</v>
      </c>
      <c r="I40" s="226">
        <f>SUM(I41:I46)</f>
        <v>1624.102</v>
      </c>
      <c r="J40" s="229">
        <f>SUM(J41:J46)</f>
        <v>2922.405</v>
      </c>
      <c r="K40" s="104"/>
    </row>
    <row r="41" spans="1:11" s="172" customFormat="1" ht="15" customHeight="1" hidden="1">
      <c r="A41" s="147"/>
      <c r="B41" s="129"/>
      <c r="C41" s="148"/>
      <c r="D41" s="154" t="s">
        <v>191</v>
      </c>
      <c r="E41" s="150"/>
      <c r="F41" s="150"/>
      <c r="G41" s="150"/>
      <c r="H41" s="150"/>
      <c r="I41" s="150"/>
      <c r="J41" s="155"/>
      <c r="K41" s="149"/>
    </row>
    <row r="42" spans="1:11" s="172" customFormat="1" ht="15" customHeight="1">
      <c r="A42" s="147"/>
      <c r="B42" s="129"/>
      <c r="C42" s="220" t="s">
        <v>832</v>
      </c>
      <c r="D42" s="111" t="s">
        <v>839</v>
      </c>
      <c r="E42" s="153" t="s">
        <v>731</v>
      </c>
      <c r="F42" s="226">
        <f>SUM(G42:J42)</f>
        <v>4040.464</v>
      </c>
      <c r="G42" s="227">
        <v>612.072</v>
      </c>
      <c r="H42" s="227">
        <v>0</v>
      </c>
      <c r="I42" s="227">
        <v>619.85</v>
      </c>
      <c r="J42" s="228">
        <v>2808.542</v>
      </c>
      <c r="K42" s="149"/>
    </row>
    <row r="43" spans="1:11" s="172" customFormat="1" ht="15" customHeight="1">
      <c r="A43" s="147"/>
      <c r="B43" s="129"/>
      <c r="C43" s="220" t="s">
        <v>832</v>
      </c>
      <c r="D43" s="111" t="s">
        <v>840</v>
      </c>
      <c r="E43" s="153" t="s">
        <v>361</v>
      </c>
      <c r="F43" s="226">
        <f>SUM(G43:J43)</f>
        <v>500.587</v>
      </c>
      <c r="G43" s="227">
        <v>0</v>
      </c>
      <c r="H43" s="227">
        <v>0</v>
      </c>
      <c r="I43" s="227">
        <v>399.124</v>
      </c>
      <c r="J43" s="228">
        <v>101.463</v>
      </c>
      <c r="K43" s="149"/>
    </row>
    <row r="44" spans="1:11" s="172" customFormat="1" ht="15" customHeight="1">
      <c r="A44" s="147"/>
      <c r="B44" s="129"/>
      <c r="C44" s="220" t="s">
        <v>832</v>
      </c>
      <c r="D44" s="111" t="s">
        <v>841</v>
      </c>
      <c r="E44" s="153" t="s">
        <v>762</v>
      </c>
      <c r="F44" s="226">
        <f>SUM(G44:J44)</f>
        <v>605.128</v>
      </c>
      <c r="G44" s="227">
        <v>0</v>
      </c>
      <c r="H44" s="227">
        <v>0</v>
      </c>
      <c r="I44" s="227">
        <v>605.128</v>
      </c>
      <c r="J44" s="228"/>
      <c r="K44" s="149"/>
    </row>
    <row r="45" spans="1:11" s="172" customFormat="1" ht="15" customHeight="1">
      <c r="A45" s="147"/>
      <c r="B45" s="129"/>
      <c r="C45" s="220" t="s">
        <v>832</v>
      </c>
      <c r="D45" s="111" t="s">
        <v>847</v>
      </c>
      <c r="E45" s="153" t="s">
        <v>386</v>
      </c>
      <c r="F45" s="226">
        <f>SUM(G45:J45)</f>
        <v>12.4</v>
      </c>
      <c r="G45" s="227">
        <v>0</v>
      </c>
      <c r="H45" s="227">
        <v>0</v>
      </c>
      <c r="I45" s="227"/>
      <c r="J45" s="228">
        <v>12.4</v>
      </c>
      <c r="K45" s="149"/>
    </row>
    <row r="46" spans="1:11" s="172" customFormat="1" ht="15" customHeight="1">
      <c r="A46" s="147"/>
      <c r="B46" s="129"/>
      <c r="C46" s="148"/>
      <c r="D46" s="156"/>
      <c r="E46" s="146" t="s">
        <v>197</v>
      </c>
      <c r="F46" s="152"/>
      <c r="G46" s="152"/>
      <c r="H46" s="152"/>
      <c r="I46" s="152"/>
      <c r="J46" s="157"/>
      <c r="K46" s="149"/>
    </row>
    <row r="47" spans="1:11" ht="24" customHeight="1">
      <c r="A47" s="127"/>
      <c r="B47" s="128"/>
      <c r="C47" s="103"/>
      <c r="D47" s="111" t="s">
        <v>174</v>
      </c>
      <c r="E47" s="94" t="s">
        <v>149</v>
      </c>
      <c r="F47" s="226">
        <f>SUM(G47:J47)</f>
        <v>4147.424999999999</v>
      </c>
      <c r="G47" s="226">
        <f>SUM(G48:G51)</f>
        <v>3445.644</v>
      </c>
      <c r="H47" s="226">
        <f>SUM(H48:H51)</f>
        <v>0</v>
      </c>
      <c r="I47" s="226">
        <f>SUM(I48:I51)</f>
        <v>701.781</v>
      </c>
      <c r="J47" s="229">
        <f>SUM(J48:J51)</f>
        <v>0</v>
      </c>
      <c r="K47" s="104"/>
    </row>
    <row r="48" spans="1:11" s="172" customFormat="1" ht="15" customHeight="1" hidden="1">
      <c r="A48" s="147"/>
      <c r="B48" s="129"/>
      <c r="C48" s="148"/>
      <c r="D48" s="154" t="s">
        <v>192</v>
      </c>
      <c r="E48" s="150"/>
      <c r="F48" s="150"/>
      <c r="G48" s="150"/>
      <c r="H48" s="150"/>
      <c r="I48" s="150"/>
      <c r="J48" s="155"/>
      <c r="K48" s="149"/>
    </row>
    <row r="49" spans="1:11" s="172" customFormat="1" ht="15" customHeight="1">
      <c r="A49" s="147"/>
      <c r="B49" s="129"/>
      <c r="C49" s="220" t="s">
        <v>832</v>
      </c>
      <c r="D49" s="111" t="s">
        <v>842</v>
      </c>
      <c r="E49" s="153" t="s">
        <v>711</v>
      </c>
      <c r="F49" s="226">
        <f>SUM(G49:J49)</f>
        <v>3925.6209999999996</v>
      </c>
      <c r="G49" s="227">
        <v>3445.644</v>
      </c>
      <c r="H49" s="227">
        <v>0</v>
      </c>
      <c r="I49" s="227">
        <v>479.977</v>
      </c>
      <c r="J49" s="228">
        <v>0</v>
      </c>
      <c r="K49" s="149"/>
    </row>
    <row r="50" spans="1:11" s="172" customFormat="1" ht="15" customHeight="1">
      <c r="A50" s="147"/>
      <c r="B50" s="129"/>
      <c r="C50" s="220" t="s">
        <v>832</v>
      </c>
      <c r="D50" s="111" t="s">
        <v>843</v>
      </c>
      <c r="E50" s="153" t="s">
        <v>694</v>
      </c>
      <c r="F50" s="226">
        <f>SUM(G50:J50)</f>
        <v>221.804</v>
      </c>
      <c r="G50" s="227">
        <v>0</v>
      </c>
      <c r="H50" s="227">
        <v>0</v>
      </c>
      <c r="I50" s="227">
        <v>221.804</v>
      </c>
      <c r="J50" s="228">
        <v>0</v>
      </c>
      <c r="K50" s="149"/>
    </row>
    <row r="51" spans="1:11" s="172" customFormat="1" ht="15" customHeight="1">
      <c r="A51" s="147"/>
      <c r="B51" s="129"/>
      <c r="C51" s="148"/>
      <c r="D51" s="156"/>
      <c r="E51" s="146" t="s">
        <v>196</v>
      </c>
      <c r="F51" s="152"/>
      <c r="G51" s="152"/>
      <c r="H51" s="152"/>
      <c r="I51" s="152"/>
      <c r="J51" s="157"/>
      <c r="K51" s="149"/>
    </row>
    <row r="52" spans="1:11" ht="24" customHeight="1">
      <c r="A52" s="127"/>
      <c r="B52" s="128"/>
      <c r="C52" s="103"/>
      <c r="D52" s="111" t="s">
        <v>175</v>
      </c>
      <c r="E52" s="94" t="s">
        <v>150</v>
      </c>
      <c r="F52" s="226">
        <f>SUM(G52:J52)</f>
        <v>0</v>
      </c>
      <c r="G52" s="226">
        <f>SUM(G53:G54)</f>
        <v>0</v>
      </c>
      <c r="H52" s="226">
        <f>SUM(H53:H54)</f>
        <v>0</v>
      </c>
      <c r="I52" s="226">
        <f>SUM(I53:I54)</f>
        <v>0</v>
      </c>
      <c r="J52" s="229">
        <f>SUM(J53:J54)</f>
        <v>0</v>
      </c>
      <c r="K52" s="104"/>
    </row>
    <row r="53" spans="1:11" s="172" customFormat="1" ht="15" customHeight="1" hidden="1">
      <c r="A53" s="147"/>
      <c r="B53" s="129"/>
      <c r="C53" s="148"/>
      <c r="D53" s="154" t="s">
        <v>193</v>
      </c>
      <c r="E53" s="150"/>
      <c r="F53" s="150"/>
      <c r="G53" s="150"/>
      <c r="H53" s="150"/>
      <c r="I53" s="150"/>
      <c r="J53" s="155"/>
      <c r="K53" s="149"/>
    </row>
    <row r="54" spans="1:11" s="172" customFormat="1" ht="15" customHeight="1">
      <c r="A54" s="147"/>
      <c r="B54" s="129"/>
      <c r="C54" s="148"/>
      <c r="D54" s="156"/>
      <c r="E54" s="146" t="s">
        <v>195</v>
      </c>
      <c r="F54" s="152"/>
      <c r="G54" s="152"/>
      <c r="H54" s="152"/>
      <c r="I54" s="152"/>
      <c r="J54" s="157"/>
      <c r="K54" s="149"/>
    </row>
    <row r="55" spans="3:11" ht="24" customHeight="1">
      <c r="C55" s="148"/>
      <c r="D55" s="111" t="s">
        <v>176</v>
      </c>
      <c r="E55" s="175" t="s">
        <v>207</v>
      </c>
      <c r="F55" s="230">
        <f>SUM(G55:J55)</f>
        <v>0</v>
      </c>
      <c r="G55" s="230">
        <f>SUM(G56:G57)</f>
        <v>0</v>
      </c>
      <c r="H55" s="230">
        <f>SUM(H56:H57)</f>
        <v>0</v>
      </c>
      <c r="I55" s="230">
        <f>SUM(I56:I57)</f>
        <v>0</v>
      </c>
      <c r="J55" s="229">
        <f>SUM(J56:J57)</f>
        <v>0</v>
      </c>
      <c r="K55" s="149"/>
    </row>
    <row r="56" spans="1:11" s="172" customFormat="1" ht="15" customHeight="1" hidden="1">
      <c r="A56" s="147"/>
      <c r="B56" s="129"/>
      <c r="C56" s="148"/>
      <c r="D56" s="154" t="s">
        <v>241</v>
      </c>
      <c r="E56" s="150"/>
      <c r="F56" s="150"/>
      <c r="G56" s="150"/>
      <c r="H56" s="150"/>
      <c r="I56" s="150"/>
      <c r="J56" s="155"/>
      <c r="K56" s="149"/>
    </row>
    <row r="57" spans="3:11" ht="15" customHeight="1">
      <c r="C57" s="148"/>
      <c r="D57" s="183"/>
      <c r="E57" s="146" t="s">
        <v>210</v>
      </c>
      <c r="F57" s="184"/>
      <c r="G57" s="184"/>
      <c r="H57" s="184"/>
      <c r="I57" s="184"/>
      <c r="J57" s="185"/>
      <c r="K57" s="149"/>
    </row>
    <row r="58" spans="1:11" ht="24" customHeight="1">
      <c r="A58" s="127"/>
      <c r="B58" s="128"/>
      <c r="C58" s="103"/>
      <c r="D58" s="111" t="s">
        <v>246</v>
      </c>
      <c r="E58" s="94" t="s">
        <v>248</v>
      </c>
      <c r="F58" s="226">
        <f>SUM(G58:J58)</f>
        <v>0</v>
      </c>
      <c r="G58" s="226">
        <f>SUM(G59:G60)</f>
        <v>0</v>
      </c>
      <c r="H58" s="226">
        <f>SUM(H59:H60)</f>
        <v>0</v>
      </c>
      <c r="I58" s="226">
        <f>SUM(I59:I60)</f>
        <v>0</v>
      </c>
      <c r="J58" s="229">
        <f>SUM(J59:J60)</f>
        <v>0</v>
      </c>
      <c r="K58" s="104"/>
    </row>
    <row r="59" spans="1:11" s="172" customFormat="1" ht="15" customHeight="1" hidden="1">
      <c r="A59" s="147"/>
      <c r="B59" s="129"/>
      <c r="C59" s="148"/>
      <c r="D59" s="154" t="s">
        <v>247</v>
      </c>
      <c r="E59" s="150"/>
      <c r="F59" s="150"/>
      <c r="G59" s="150"/>
      <c r="H59" s="150"/>
      <c r="I59" s="150"/>
      <c r="J59" s="155"/>
      <c r="K59" s="149"/>
    </row>
    <row r="60" spans="1:11" s="172" customFormat="1" ht="15" customHeight="1">
      <c r="A60" s="147"/>
      <c r="B60" s="129"/>
      <c r="C60" s="148"/>
      <c r="D60" s="156"/>
      <c r="E60" s="146" t="s">
        <v>196</v>
      </c>
      <c r="F60" s="152"/>
      <c r="G60" s="152"/>
      <c r="H60" s="152"/>
      <c r="I60" s="152"/>
      <c r="J60" s="157"/>
      <c r="K60" s="149"/>
    </row>
    <row r="61" spans="1:11" ht="30" customHeight="1">
      <c r="A61" s="127"/>
      <c r="B61" s="128"/>
      <c r="C61" s="103"/>
      <c r="D61" s="111" t="s">
        <v>177</v>
      </c>
      <c r="E61" s="95" t="s">
        <v>152</v>
      </c>
      <c r="F61" s="226">
        <f>SUM(G61:I61)</f>
        <v>6139.382490647591</v>
      </c>
      <c r="G61" s="230">
        <f>SUM(G35:J35)</f>
        <v>3200.0566805923027</v>
      </c>
      <c r="H61" s="230">
        <f>SUM(G36:J36)</f>
        <v>0</v>
      </c>
      <c r="I61" s="230">
        <f>SUM(G37:J37)</f>
        <v>2939.3258100552885</v>
      </c>
      <c r="J61" s="136"/>
      <c r="K61" s="104"/>
    </row>
    <row r="62" spans="1:11" ht="30" customHeight="1">
      <c r="A62" s="127"/>
      <c r="B62" s="128"/>
      <c r="C62" s="103"/>
      <c r="D62" s="111" t="s">
        <v>178</v>
      </c>
      <c r="E62" s="95" t="s">
        <v>151</v>
      </c>
      <c r="F62" s="226">
        <f>SUM(G62:J62)</f>
        <v>0</v>
      </c>
      <c r="G62" s="227"/>
      <c r="H62" s="227"/>
      <c r="I62" s="227"/>
      <c r="J62" s="228"/>
      <c r="K62" s="104"/>
    </row>
    <row r="63" spans="1:11" ht="9" customHeight="1">
      <c r="A63" s="127"/>
      <c r="B63" s="128"/>
      <c r="C63" s="103"/>
      <c r="D63" s="202"/>
      <c r="E63" s="203"/>
      <c r="F63" s="204"/>
      <c r="G63" s="205"/>
      <c r="H63" s="205"/>
      <c r="I63" s="205"/>
      <c r="J63" s="208"/>
      <c r="K63" s="104"/>
    </row>
    <row r="64" spans="1:11" ht="30" customHeight="1">
      <c r="A64" s="127"/>
      <c r="B64" s="128"/>
      <c r="C64" s="103"/>
      <c r="D64" s="111" t="s">
        <v>179</v>
      </c>
      <c r="E64" s="95" t="s">
        <v>153</v>
      </c>
      <c r="F64" s="226">
        <f aca="true" t="shared" si="1" ref="F64:F70">SUM(G64:J64)</f>
        <v>26.292</v>
      </c>
      <c r="G64" s="230">
        <f>SUM(G65:G66)</f>
        <v>3.9063194076976995</v>
      </c>
      <c r="H64" s="230">
        <f>SUM(H65:H66)</f>
        <v>0</v>
      </c>
      <c r="I64" s="230">
        <f>SUM(I65:I66)</f>
        <v>5.464872537014447</v>
      </c>
      <c r="J64" s="229">
        <f>SUM(J65:J66)</f>
        <v>16.920808055287857</v>
      </c>
      <c r="K64" s="104"/>
    </row>
    <row r="65" spans="1:11" ht="24" customHeight="1">
      <c r="A65" s="127"/>
      <c r="B65" s="128"/>
      <c r="C65" s="103"/>
      <c r="D65" s="111" t="s">
        <v>182</v>
      </c>
      <c r="E65" s="94" t="s">
        <v>154</v>
      </c>
      <c r="F65" s="226">
        <f t="shared" si="1"/>
        <v>0</v>
      </c>
      <c r="G65" s="227"/>
      <c r="H65" s="227"/>
      <c r="I65" s="227"/>
      <c r="J65" s="228"/>
      <c r="K65" s="104"/>
    </row>
    <row r="66" spans="1:11" ht="24" customHeight="1">
      <c r="A66" s="127"/>
      <c r="B66" s="128"/>
      <c r="C66" s="103"/>
      <c r="D66" s="111" t="s">
        <v>240</v>
      </c>
      <c r="E66" s="96" t="s">
        <v>155</v>
      </c>
      <c r="F66" s="226">
        <f t="shared" si="1"/>
        <v>26.292</v>
      </c>
      <c r="G66" s="227">
        <v>3.9063194076976995</v>
      </c>
      <c r="H66" s="227"/>
      <c r="I66" s="227">
        <v>5.464872537014447</v>
      </c>
      <c r="J66" s="228">
        <v>16.920808055287857</v>
      </c>
      <c r="K66" s="104"/>
    </row>
    <row r="67" spans="1:11" ht="9" customHeight="1">
      <c r="A67" s="127"/>
      <c r="B67" s="128"/>
      <c r="C67" s="103"/>
      <c r="D67" s="202"/>
      <c r="E67" s="203"/>
      <c r="F67" s="204"/>
      <c r="G67" s="205"/>
      <c r="H67" s="205"/>
      <c r="I67" s="205"/>
      <c r="J67" s="208"/>
      <c r="K67" s="104"/>
    </row>
    <row r="68" spans="1:11" ht="30" customHeight="1">
      <c r="A68" s="127"/>
      <c r="B68" s="128"/>
      <c r="C68" s="103"/>
      <c r="D68" s="111" t="s">
        <v>180</v>
      </c>
      <c r="E68" s="95" t="s">
        <v>156</v>
      </c>
      <c r="F68" s="226">
        <f t="shared" si="1"/>
        <v>0</v>
      </c>
      <c r="G68" s="227"/>
      <c r="H68" s="227"/>
      <c r="I68" s="227"/>
      <c r="J68" s="228"/>
      <c r="K68" s="104"/>
    </row>
    <row r="69" spans="1:11" ht="30" customHeight="1">
      <c r="A69" s="127"/>
      <c r="B69" s="128"/>
      <c r="C69" s="103"/>
      <c r="D69" s="111" t="s">
        <v>181</v>
      </c>
      <c r="E69" s="95" t="s">
        <v>157</v>
      </c>
      <c r="F69" s="226">
        <f t="shared" si="1"/>
        <v>0</v>
      </c>
      <c r="G69" s="227"/>
      <c r="H69" s="227"/>
      <c r="I69" s="227"/>
      <c r="J69" s="228"/>
      <c r="K69" s="104"/>
    </row>
    <row r="70" spans="1:11" ht="30" customHeight="1" thickBot="1">
      <c r="A70" s="127"/>
      <c r="B70" s="128"/>
      <c r="C70" s="103"/>
      <c r="D70" s="139" t="s">
        <v>183</v>
      </c>
      <c r="E70" s="137" t="s">
        <v>2</v>
      </c>
      <c r="F70" s="232">
        <f t="shared" si="1"/>
        <v>2.0000001352826757E-06</v>
      </c>
      <c r="G70" s="233">
        <f>G18-G39-G61-G62-G64+G68-G69</f>
        <v>-1.616484723854228E-13</v>
      </c>
      <c r="H70" s="233">
        <f>H18+H34-H39-H61-H62-H64+H68-H69</f>
        <v>0</v>
      </c>
      <c r="I70" s="233">
        <f>I18+I34-I39-I61-I62-I64+I68-I69</f>
        <v>-1.0302869668521453E-13</v>
      </c>
      <c r="J70" s="234">
        <f>J18+J34-J39-J62-J64+J68-J69</f>
        <v>2.000000399959845E-06</v>
      </c>
      <c r="K70" s="104"/>
    </row>
    <row r="71" spans="1:11" ht="18" customHeight="1" thickBot="1">
      <c r="A71" s="127"/>
      <c r="B71" s="128"/>
      <c r="C71" s="103"/>
      <c r="D71" s="278" t="s">
        <v>158</v>
      </c>
      <c r="E71" s="279"/>
      <c r="F71" s="279"/>
      <c r="G71" s="279"/>
      <c r="H71" s="279"/>
      <c r="I71" s="279"/>
      <c r="J71" s="280"/>
      <c r="K71" s="104"/>
    </row>
    <row r="72" spans="1:11" ht="30" customHeight="1">
      <c r="A72" s="127"/>
      <c r="B72" s="128"/>
      <c r="C72" s="103"/>
      <c r="D72" s="134" t="s">
        <v>138</v>
      </c>
      <c r="E72" s="138" t="s">
        <v>143</v>
      </c>
      <c r="F72" s="223">
        <f>SUM(G72:J72)</f>
        <v>16.090165520689656</v>
      </c>
      <c r="G72" s="224">
        <f>SUM(G73,G74,G83,G87)</f>
        <v>12.520136206896552</v>
      </c>
      <c r="H72" s="224">
        <f>SUM(H73,H74,H83,H87)</f>
        <v>0</v>
      </c>
      <c r="I72" s="224">
        <f>SUM(I73,I74,I83,I87)</f>
        <v>3.570029313793104</v>
      </c>
      <c r="J72" s="225">
        <f>SUM(J73,J74,J83,J87)</f>
        <v>0</v>
      </c>
      <c r="K72" s="104"/>
    </row>
    <row r="73" spans="1:11" ht="24" customHeight="1">
      <c r="A73" s="127"/>
      <c r="B73" s="128"/>
      <c r="C73" s="103"/>
      <c r="D73" s="111" t="s">
        <v>166</v>
      </c>
      <c r="E73" s="94" t="s">
        <v>159</v>
      </c>
      <c r="F73" s="226">
        <f>SUM(G73:J73)</f>
        <v>0</v>
      </c>
      <c r="G73" s="227"/>
      <c r="H73" s="227"/>
      <c r="I73" s="227"/>
      <c r="J73" s="228"/>
      <c r="K73" s="104"/>
    </row>
    <row r="74" spans="1:11" ht="24" customHeight="1">
      <c r="A74" s="127"/>
      <c r="B74" s="128"/>
      <c r="C74" s="103"/>
      <c r="D74" s="111" t="s">
        <v>167</v>
      </c>
      <c r="E74" s="94" t="s">
        <v>145</v>
      </c>
      <c r="F74" s="226">
        <f>SUM(G74:J74)</f>
        <v>14.398560348275861</v>
      </c>
      <c r="G74" s="226">
        <f>SUM(G75:G82)</f>
        <v>10.94423275862069</v>
      </c>
      <c r="H74" s="226">
        <f>SUM(H75:H82)</f>
        <v>0</v>
      </c>
      <c r="I74" s="226">
        <f>SUM(I75:I82)</f>
        <v>3.454327589655173</v>
      </c>
      <c r="J74" s="229">
        <f>SUM(J75:J82)</f>
        <v>0</v>
      </c>
      <c r="K74" s="104"/>
    </row>
    <row r="75" spans="1:11" s="172" customFormat="1" ht="15" customHeight="1" hidden="1">
      <c r="A75" s="147"/>
      <c r="B75" s="129"/>
      <c r="C75" s="148"/>
      <c r="D75" s="154" t="s">
        <v>189</v>
      </c>
      <c r="E75" s="150"/>
      <c r="F75" s="150"/>
      <c r="G75" s="150"/>
      <c r="H75" s="150"/>
      <c r="I75" s="150"/>
      <c r="J75" s="155"/>
      <c r="K75" s="149"/>
    </row>
    <row r="76" spans="1:11" s="172" customFormat="1" ht="15" customHeight="1">
      <c r="A76" s="147"/>
      <c r="B76" s="129"/>
      <c r="C76" s="221" t="s">
        <v>832</v>
      </c>
      <c r="D76" s="111" t="s">
        <v>833</v>
      </c>
      <c r="E76" s="222" t="str">
        <f>IF('46 - передача'!$E$22="","",'46 - передача'!$E$22)</f>
        <v>АО "Россети Тюмень"</v>
      </c>
      <c r="F76" s="226">
        <f aca="true" t="shared" si="2" ref="F76:F81">SUM(G76:J76)</f>
        <v>11.436972417241378</v>
      </c>
      <c r="G76" s="227">
        <f>G22/580</f>
        <v>10.94423275862069</v>
      </c>
      <c r="H76" s="227">
        <f aca="true" t="shared" si="3" ref="G76:J81">H22/580</f>
        <v>0</v>
      </c>
      <c r="I76" s="227">
        <f>I22/580</f>
        <v>0.49273965862068964</v>
      </c>
      <c r="J76" s="227">
        <f t="shared" si="3"/>
        <v>0</v>
      </c>
      <c r="K76" s="149"/>
    </row>
    <row r="77" spans="1:11" s="172" customFormat="1" ht="15" customHeight="1">
      <c r="A77" s="147"/>
      <c r="B77" s="129"/>
      <c r="C77" s="221" t="s">
        <v>832</v>
      </c>
      <c r="D77" s="111" t="s">
        <v>834</v>
      </c>
      <c r="E77" s="222" t="str">
        <f>IF('46 - передача'!$E$23="","",'46 - передача'!$E$23)</f>
        <v>ООО "ЭЛЕКОНТ"</v>
      </c>
      <c r="F77" s="226">
        <f t="shared" si="2"/>
        <v>0.0905948275862069</v>
      </c>
      <c r="G77" s="227">
        <f t="shared" si="3"/>
        <v>0</v>
      </c>
      <c r="H77" s="227">
        <f t="shared" si="3"/>
        <v>0</v>
      </c>
      <c r="I77" s="227">
        <f t="shared" si="3"/>
        <v>0.0905948275862069</v>
      </c>
      <c r="J77" s="227">
        <f t="shared" si="3"/>
        <v>0</v>
      </c>
      <c r="K77" s="149"/>
    </row>
    <row r="78" spans="1:11" s="172" customFormat="1" ht="15" customHeight="1">
      <c r="A78" s="147"/>
      <c r="B78" s="129"/>
      <c r="C78" s="221" t="s">
        <v>832</v>
      </c>
      <c r="D78" s="111" t="s">
        <v>835</v>
      </c>
      <c r="E78" s="222" t="str">
        <f>IF('46 - передача'!$E$24="","",'46 - передача'!$E$24)</f>
        <v>АО "СУЭНКО"</v>
      </c>
      <c r="F78" s="226">
        <f t="shared" si="2"/>
        <v>1.996498275862069</v>
      </c>
      <c r="G78" s="227">
        <f t="shared" si="3"/>
        <v>0</v>
      </c>
      <c r="H78" s="227">
        <f t="shared" si="3"/>
        <v>0</v>
      </c>
      <c r="I78" s="227">
        <f t="shared" si="3"/>
        <v>1.996498275862069</v>
      </c>
      <c r="J78" s="227">
        <f t="shared" si="3"/>
        <v>0</v>
      </c>
      <c r="K78" s="149"/>
    </row>
    <row r="79" spans="1:11" s="172" customFormat="1" ht="15" customHeight="1">
      <c r="A79" s="147"/>
      <c r="B79" s="129"/>
      <c r="C79" s="221" t="s">
        <v>832</v>
      </c>
      <c r="D79" s="111" t="s">
        <v>836</v>
      </c>
      <c r="E79" s="222" t="str">
        <f>IF('46 - передача'!$E$25="","",'46 - передача'!$E$25)</f>
        <v>ООО "Дорстрой"</v>
      </c>
      <c r="F79" s="226">
        <f t="shared" si="2"/>
        <v>0.2646913793103448</v>
      </c>
      <c r="G79" s="227">
        <f t="shared" si="3"/>
        <v>0</v>
      </c>
      <c r="H79" s="227">
        <f t="shared" si="3"/>
        <v>0</v>
      </c>
      <c r="I79" s="227">
        <f t="shared" si="3"/>
        <v>0.2646913793103448</v>
      </c>
      <c r="J79" s="227">
        <f t="shared" si="3"/>
        <v>0</v>
      </c>
      <c r="K79" s="149"/>
    </row>
    <row r="80" spans="1:11" s="172" customFormat="1" ht="15" customHeight="1">
      <c r="A80" s="147"/>
      <c r="B80" s="129"/>
      <c r="C80" s="221" t="s">
        <v>832</v>
      </c>
      <c r="D80" s="111" t="s">
        <v>837</v>
      </c>
      <c r="E80" s="222" t="str">
        <f>IF('46 - передача'!$E$26="","",'46 - передача'!$E$26)</f>
        <v>ООО "Региональная энергетическая компания"</v>
      </c>
      <c r="F80" s="226">
        <f t="shared" si="2"/>
        <v>0.1639551724137931</v>
      </c>
      <c r="G80" s="227">
        <f t="shared" si="3"/>
        <v>0</v>
      </c>
      <c r="H80" s="227">
        <f t="shared" si="3"/>
        <v>0</v>
      </c>
      <c r="I80" s="227">
        <f t="shared" si="3"/>
        <v>0.1639551724137931</v>
      </c>
      <c r="J80" s="227">
        <f t="shared" si="3"/>
        <v>0</v>
      </c>
      <c r="K80" s="149"/>
    </row>
    <row r="81" spans="1:11" s="172" customFormat="1" ht="21.75" customHeight="1">
      <c r="A81" s="147"/>
      <c r="B81" s="129"/>
      <c r="C81" s="221" t="s">
        <v>832</v>
      </c>
      <c r="D81" s="111" t="s">
        <v>849</v>
      </c>
      <c r="E81" s="222" t="str">
        <f>IF('46 - передача'!$E$27="","",'46 - передача'!$E$27)</f>
        <v>ООО «Газпром энерго» в зоне деятельности Сургутского филиала Общества с ограниченной ответственностью «Газпром энерго»</v>
      </c>
      <c r="F81" s="226">
        <f t="shared" si="2"/>
        <v>0.44584827586206893</v>
      </c>
      <c r="G81" s="227">
        <f t="shared" si="3"/>
        <v>0</v>
      </c>
      <c r="H81" s="227">
        <f t="shared" si="3"/>
        <v>0</v>
      </c>
      <c r="I81" s="227">
        <f t="shared" si="3"/>
        <v>0.44584827586206893</v>
      </c>
      <c r="J81" s="227">
        <f t="shared" si="3"/>
        <v>0</v>
      </c>
      <c r="K81" s="149"/>
    </row>
    <row r="82" spans="1:11" s="172" customFormat="1" ht="15" customHeight="1">
      <c r="A82" s="147"/>
      <c r="B82" s="129"/>
      <c r="C82" s="148"/>
      <c r="D82" s="156"/>
      <c r="E82" s="206" t="s">
        <v>196</v>
      </c>
      <c r="F82" s="152"/>
      <c r="G82" s="152"/>
      <c r="H82" s="152"/>
      <c r="I82" s="152"/>
      <c r="J82" s="157"/>
      <c r="K82" s="149"/>
    </row>
    <row r="83" spans="1:11" ht="24" customHeight="1">
      <c r="A83" s="127"/>
      <c r="B83" s="128"/>
      <c r="C83" s="103"/>
      <c r="D83" s="111" t="s">
        <v>168</v>
      </c>
      <c r="E83" s="94" t="s">
        <v>146</v>
      </c>
      <c r="F83" s="226">
        <f>SUM(G83:J83)</f>
        <v>1.691605172413793</v>
      </c>
      <c r="G83" s="226">
        <f>SUM(G84:G86)</f>
        <v>1.575903448275862</v>
      </c>
      <c r="H83" s="226">
        <f>SUM(H84:H86)</f>
        <v>0</v>
      </c>
      <c r="I83" s="226">
        <f>SUM(I84:I86)</f>
        <v>0.11570172413793103</v>
      </c>
      <c r="J83" s="229">
        <f>SUM(J84:J86)</f>
        <v>0</v>
      </c>
      <c r="K83" s="104"/>
    </row>
    <row r="84" spans="1:11" s="172" customFormat="1" ht="15" customHeight="1" hidden="1">
      <c r="A84" s="147"/>
      <c r="B84" s="129"/>
      <c r="C84" s="148"/>
      <c r="D84" s="154" t="s">
        <v>190</v>
      </c>
      <c r="E84" s="150"/>
      <c r="F84" s="150"/>
      <c r="G84" s="150"/>
      <c r="H84" s="150"/>
      <c r="I84" s="150"/>
      <c r="J84" s="155"/>
      <c r="K84" s="149"/>
    </row>
    <row r="85" spans="1:11" s="172" customFormat="1" ht="15" customHeight="1">
      <c r="A85" s="147"/>
      <c r="B85" s="129"/>
      <c r="C85" s="221" t="s">
        <v>832</v>
      </c>
      <c r="D85" s="111" t="s">
        <v>838</v>
      </c>
      <c r="E85" s="222" t="str">
        <f>IF('46 - передача'!$E$31="","",'46 - передача'!$E$31)</f>
        <v>ОАО "Фортум" (Тюменская ТЭЦ-1)</v>
      </c>
      <c r="F85" s="226">
        <f>SUM(G85:J85)</f>
        <v>1.691605172413793</v>
      </c>
      <c r="G85" s="227">
        <f>G31/580</f>
        <v>1.575903448275862</v>
      </c>
      <c r="H85" s="227">
        <f>H31/580</f>
        <v>0</v>
      </c>
      <c r="I85" s="227">
        <f>I31/580</f>
        <v>0.11570172413793103</v>
      </c>
      <c r="J85" s="227">
        <f>J31/580</f>
        <v>0</v>
      </c>
      <c r="K85" s="149"/>
    </row>
    <row r="86" spans="1:11" s="172" customFormat="1" ht="15" customHeight="1">
      <c r="A86" s="147"/>
      <c r="B86" s="129"/>
      <c r="C86" s="148"/>
      <c r="D86" s="156"/>
      <c r="E86" s="206" t="s">
        <v>195</v>
      </c>
      <c r="F86" s="152"/>
      <c r="G86" s="152"/>
      <c r="H86" s="152"/>
      <c r="I86" s="152"/>
      <c r="J86" s="157"/>
      <c r="K86" s="149"/>
    </row>
    <row r="87" spans="1:11" ht="24" customHeight="1">
      <c r="A87" s="127"/>
      <c r="B87" s="128"/>
      <c r="C87" s="103"/>
      <c r="D87" s="111" t="s">
        <v>249</v>
      </c>
      <c r="E87" s="94" t="s">
        <v>250</v>
      </c>
      <c r="F87" s="226">
        <f>SUM(G87:J87)</f>
        <v>0</v>
      </c>
      <c r="G87" s="227"/>
      <c r="H87" s="227"/>
      <c r="I87" s="227"/>
      <c r="J87" s="228"/>
      <c r="K87" s="104"/>
    </row>
    <row r="88" spans="1:11" ht="30" customHeight="1">
      <c r="A88" s="127"/>
      <c r="B88" s="128"/>
      <c r="C88" s="103"/>
      <c r="D88" s="111" t="s">
        <v>137</v>
      </c>
      <c r="E88" s="95" t="s">
        <v>147</v>
      </c>
      <c r="F88" s="226">
        <f>SUM(H88:J88)</f>
        <v>10.585142225254465</v>
      </c>
      <c r="G88" s="145"/>
      <c r="H88" s="230">
        <f>H89</f>
        <v>0</v>
      </c>
      <c r="I88" s="230">
        <f>I89+I90</f>
        <v>5.517339104469487</v>
      </c>
      <c r="J88" s="229">
        <f>J89+J90+J91</f>
        <v>5.067803120784979</v>
      </c>
      <c r="K88" s="104"/>
    </row>
    <row r="89" spans="1:11" ht="24" customHeight="1">
      <c r="A89" s="127"/>
      <c r="B89" s="128"/>
      <c r="C89" s="103"/>
      <c r="D89" s="111" t="s">
        <v>169</v>
      </c>
      <c r="E89" s="94" t="s">
        <v>0</v>
      </c>
      <c r="F89" s="226">
        <f>SUM(H89:J89)</f>
        <v>5.517339104469487</v>
      </c>
      <c r="G89" s="145"/>
      <c r="H89" s="227"/>
      <c r="I89" s="227">
        <f>G72-G93-G118</f>
        <v>5.517339104469487</v>
      </c>
      <c r="J89" s="228"/>
      <c r="K89" s="104"/>
    </row>
    <row r="90" spans="1:11" ht="24" customHeight="1">
      <c r="A90" s="127"/>
      <c r="B90" s="128"/>
      <c r="C90" s="103"/>
      <c r="D90" s="111" t="s">
        <v>170</v>
      </c>
      <c r="E90" s="94" t="s">
        <v>164</v>
      </c>
      <c r="F90" s="226">
        <f>SUM(I90:J90)</f>
        <v>0</v>
      </c>
      <c r="G90" s="145"/>
      <c r="H90" s="145"/>
      <c r="I90" s="227"/>
      <c r="J90" s="228"/>
      <c r="K90" s="104"/>
    </row>
    <row r="91" spans="1:11" ht="24" customHeight="1">
      <c r="A91" s="127"/>
      <c r="B91" s="128"/>
      <c r="C91" s="103"/>
      <c r="D91" s="111" t="s">
        <v>171</v>
      </c>
      <c r="E91" s="94" t="s">
        <v>165</v>
      </c>
      <c r="F91" s="226">
        <f>SUM(J91)</f>
        <v>5.067803120784979</v>
      </c>
      <c r="G91" s="145"/>
      <c r="H91" s="145"/>
      <c r="I91" s="145"/>
      <c r="J91" s="228">
        <f>I88+I72-I93-I118</f>
        <v>5.067803120784979</v>
      </c>
      <c r="K91" s="104"/>
    </row>
    <row r="92" spans="1:11" ht="9" customHeight="1">
      <c r="A92" s="127"/>
      <c r="B92" s="128"/>
      <c r="C92" s="103"/>
      <c r="D92" s="202"/>
      <c r="E92" s="203"/>
      <c r="F92" s="204"/>
      <c r="G92" s="205"/>
      <c r="H92" s="205"/>
      <c r="I92" s="205"/>
      <c r="J92" s="208"/>
      <c r="K92" s="104"/>
    </row>
    <row r="93" spans="1:11" ht="30" customHeight="1">
      <c r="A93" s="127"/>
      <c r="B93" s="128"/>
      <c r="C93" s="103"/>
      <c r="D93" s="111" t="s">
        <v>172</v>
      </c>
      <c r="E93" s="95" t="s">
        <v>148</v>
      </c>
      <c r="F93" s="226">
        <f>SUM(G93:J93)</f>
        <v>16.04483448275862</v>
      </c>
      <c r="G93" s="230">
        <f>SUM(G94,G101,G106,G109,G112)</f>
        <v>6.996062068965517</v>
      </c>
      <c r="H93" s="230">
        <f>SUM(H94,H101,H106,H109,H112)</f>
        <v>0</v>
      </c>
      <c r="I93" s="230">
        <f>SUM(I94,I101,I106,I109,I112)</f>
        <v>4.010143103448276</v>
      </c>
      <c r="J93" s="229">
        <f>SUM(J94,J101,J106,J109,J112)</f>
        <v>5.038629310344828</v>
      </c>
      <c r="K93" s="104"/>
    </row>
    <row r="94" spans="1:11" ht="24" customHeight="1">
      <c r="A94" s="127"/>
      <c r="B94" s="128"/>
      <c r="C94" s="103"/>
      <c r="D94" s="111" t="s">
        <v>173</v>
      </c>
      <c r="E94" s="94" t="s">
        <v>238</v>
      </c>
      <c r="F94" s="226">
        <f>SUM(G94:J94)</f>
        <v>8.894101724137933</v>
      </c>
      <c r="G94" s="226">
        <f>SUM(G95:G100)</f>
        <v>1.055296551724138</v>
      </c>
      <c r="H94" s="226">
        <f>SUM(H95:H100)</f>
        <v>0</v>
      </c>
      <c r="I94" s="226">
        <f>SUM(I95:I100)</f>
        <v>2.800175862068966</v>
      </c>
      <c r="J94" s="229">
        <f>SUM(J95:J100)</f>
        <v>5.038629310344828</v>
      </c>
      <c r="K94" s="104"/>
    </row>
    <row r="95" spans="1:11" s="172" customFormat="1" ht="15" customHeight="1" hidden="1">
      <c r="A95" s="147"/>
      <c r="B95" s="129"/>
      <c r="C95" s="148"/>
      <c r="D95" s="154" t="s">
        <v>191</v>
      </c>
      <c r="E95" s="150"/>
      <c r="F95" s="150"/>
      <c r="G95" s="150"/>
      <c r="H95" s="150"/>
      <c r="I95" s="150"/>
      <c r="J95" s="155"/>
      <c r="K95" s="149"/>
    </row>
    <row r="96" spans="1:11" s="172" customFormat="1" ht="15" customHeight="1">
      <c r="A96" s="147"/>
      <c r="B96" s="129"/>
      <c r="C96" s="221" t="s">
        <v>832</v>
      </c>
      <c r="D96" s="111" t="s">
        <v>839</v>
      </c>
      <c r="E96" s="222" t="str">
        <f>IF('46 - передача'!$E$42="","",'46 - передача'!$E$42)</f>
        <v>АО "Газпром энергосбыт Тюмень"</v>
      </c>
      <c r="F96" s="226">
        <f>SUM(G96:J96)</f>
        <v>6.96631724137931</v>
      </c>
      <c r="G96" s="227">
        <f aca="true" t="shared" si="4" ref="G96:J99">G42/580</f>
        <v>1.055296551724138</v>
      </c>
      <c r="H96" s="227">
        <f t="shared" si="4"/>
        <v>0</v>
      </c>
      <c r="I96" s="227">
        <f t="shared" si="4"/>
        <v>1.0687068965517241</v>
      </c>
      <c r="J96" s="227">
        <f t="shared" si="4"/>
        <v>4.842313793103449</v>
      </c>
      <c r="K96" s="149"/>
    </row>
    <row r="97" spans="1:11" s="172" customFormat="1" ht="15" customHeight="1">
      <c r="A97" s="147"/>
      <c r="B97" s="129"/>
      <c r="C97" s="221" t="s">
        <v>832</v>
      </c>
      <c r="D97" s="111" t="s">
        <v>840</v>
      </c>
      <c r="E97" s="222" t="str">
        <f>IF('46 - передача'!$E$43="","",'46 - передача'!$E$43)</f>
        <v>АО "Энергосбытовая компания "Восток"</v>
      </c>
      <c r="F97" s="226">
        <f>SUM(G97:J97)</f>
        <v>0.8630810344827586</v>
      </c>
      <c r="G97" s="227">
        <f t="shared" si="4"/>
        <v>0</v>
      </c>
      <c r="H97" s="227">
        <f t="shared" si="4"/>
        <v>0</v>
      </c>
      <c r="I97" s="227">
        <f t="shared" si="4"/>
        <v>0.688144827586207</v>
      </c>
      <c r="J97" s="227">
        <f>J43/580</f>
        <v>0.1749362068965517</v>
      </c>
      <c r="K97" s="149"/>
    </row>
    <row r="98" spans="1:11" s="172" customFormat="1" ht="15" customHeight="1">
      <c r="A98" s="147"/>
      <c r="B98" s="129"/>
      <c r="C98" s="221" t="s">
        <v>832</v>
      </c>
      <c r="D98" s="111" t="s">
        <v>841</v>
      </c>
      <c r="E98" s="222" t="str">
        <f>IF('46 - передача'!$E$44="","",'46 - передача'!$E$44)</f>
        <v>ООО "Энергокомплекс"</v>
      </c>
      <c r="F98" s="226">
        <f>SUM(G98:J98)</f>
        <v>1.0433241379310345</v>
      </c>
      <c r="G98" s="227">
        <f t="shared" si="4"/>
        <v>0</v>
      </c>
      <c r="H98" s="227">
        <f t="shared" si="4"/>
        <v>0</v>
      </c>
      <c r="I98" s="227">
        <f t="shared" si="4"/>
        <v>1.0433241379310345</v>
      </c>
      <c r="J98" s="227">
        <f t="shared" si="4"/>
        <v>0</v>
      </c>
      <c r="K98" s="149"/>
    </row>
    <row r="99" spans="1:11" s="172" customFormat="1" ht="15" customHeight="1">
      <c r="A99" s="147"/>
      <c r="B99" s="129"/>
      <c r="C99" s="221" t="s">
        <v>832</v>
      </c>
      <c r="D99" s="111" t="s">
        <v>847</v>
      </c>
      <c r="E99" s="222" t="str">
        <f>IF('46 - передача'!$E$45="","",'46 - передача'!$E$45)</f>
        <v>ООО "МагнитЭнерго"</v>
      </c>
      <c r="F99" s="226">
        <f>SUM(G99:J99)</f>
        <v>0.021379310344827585</v>
      </c>
      <c r="G99" s="227">
        <f t="shared" si="4"/>
        <v>0</v>
      </c>
      <c r="H99" s="227">
        <f t="shared" si="4"/>
        <v>0</v>
      </c>
      <c r="I99" s="227">
        <f t="shared" si="4"/>
        <v>0</v>
      </c>
      <c r="J99" s="227">
        <f t="shared" si="4"/>
        <v>0.021379310344827585</v>
      </c>
      <c r="K99" s="149"/>
    </row>
    <row r="100" spans="1:11" s="172" customFormat="1" ht="15" customHeight="1">
      <c r="A100" s="147"/>
      <c r="B100" s="129"/>
      <c r="C100" s="148"/>
      <c r="D100" s="156"/>
      <c r="E100" s="206" t="s">
        <v>197</v>
      </c>
      <c r="F100" s="152"/>
      <c r="G100" s="152"/>
      <c r="H100" s="152"/>
      <c r="I100" s="152"/>
      <c r="J100" s="157"/>
      <c r="K100" s="149"/>
    </row>
    <row r="101" spans="1:11" ht="24" customHeight="1">
      <c r="A101" s="127"/>
      <c r="B101" s="128"/>
      <c r="C101" s="103"/>
      <c r="D101" s="111" t="s">
        <v>174</v>
      </c>
      <c r="E101" s="94" t="s">
        <v>149</v>
      </c>
      <c r="F101" s="226">
        <f>SUM(G101:J101)</f>
        <v>7.1507327586206895</v>
      </c>
      <c r="G101" s="226">
        <f>SUM(G102:G105)</f>
        <v>5.940765517241379</v>
      </c>
      <c r="H101" s="226">
        <f>SUM(H102:H105)</f>
        <v>0</v>
      </c>
      <c r="I101" s="226">
        <f>SUM(I102:I105)</f>
        <v>1.2099672413793103</v>
      </c>
      <c r="J101" s="229">
        <f>SUM(J102:J105)</f>
        <v>0</v>
      </c>
      <c r="K101" s="104"/>
    </row>
    <row r="102" spans="1:11" s="172" customFormat="1" ht="15" customHeight="1" hidden="1">
      <c r="A102" s="147"/>
      <c r="B102" s="129"/>
      <c r="C102" s="148"/>
      <c r="D102" s="154" t="s">
        <v>192</v>
      </c>
      <c r="E102" s="150"/>
      <c r="F102" s="150"/>
      <c r="G102" s="150"/>
      <c r="H102" s="150"/>
      <c r="I102" s="150"/>
      <c r="J102" s="155"/>
      <c r="K102" s="149"/>
    </row>
    <row r="103" spans="1:11" s="172" customFormat="1" ht="15" customHeight="1">
      <c r="A103" s="147"/>
      <c r="B103" s="129"/>
      <c r="C103" s="221" t="s">
        <v>832</v>
      </c>
      <c r="D103" s="111" t="s">
        <v>842</v>
      </c>
      <c r="E103" s="222" t="str">
        <f>IF('46 - передача'!$E$49="","",'46 - передача'!$E$49)</f>
        <v>АО "СУЭНКО"</v>
      </c>
      <c r="F103" s="226">
        <f>SUM(G103:J103)</f>
        <v>6.768312068965518</v>
      </c>
      <c r="G103" s="227">
        <f>G49/580</f>
        <v>5.940765517241379</v>
      </c>
      <c r="H103" s="227">
        <f aca="true" t="shared" si="5" ref="H103:J104">H49/580</f>
        <v>0</v>
      </c>
      <c r="I103" s="227">
        <f t="shared" si="5"/>
        <v>0.8275465517241379</v>
      </c>
      <c r="J103" s="227">
        <f t="shared" si="5"/>
        <v>0</v>
      </c>
      <c r="K103" s="149"/>
    </row>
    <row r="104" spans="1:11" s="172" customFormat="1" ht="15" customHeight="1">
      <c r="A104" s="147"/>
      <c r="B104" s="129"/>
      <c r="C104" s="221" t="s">
        <v>832</v>
      </c>
      <c r="D104" s="111" t="s">
        <v>843</v>
      </c>
      <c r="E104" s="222" t="str">
        <f>IF('46 - передача'!$E$50="","",'46 - передача'!$E$50)</f>
        <v>ООО "Региональная энергетическая компания"</v>
      </c>
      <c r="F104" s="226">
        <f>SUM(G104:J104)</f>
        <v>0.3824206896551724</v>
      </c>
      <c r="G104" s="227">
        <f>G50/580</f>
        <v>0</v>
      </c>
      <c r="H104" s="227">
        <f t="shared" si="5"/>
        <v>0</v>
      </c>
      <c r="I104" s="227">
        <f t="shared" si="5"/>
        <v>0.3824206896551724</v>
      </c>
      <c r="J104" s="227">
        <f t="shared" si="5"/>
        <v>0</v>
      </c>
      <c r="K104" s="149"/>
    </row>
    <row r="105" spans="1:11" s="172" customFormat="1" ht="15" customHeight="1">
      <c r="A105" s="147"/>
      <c r="B105" s="129"/>
      <c r="C105" s="148"/>
      <c r="D105" s="156"/>
      <c r="E105" s="206" t="s">
        <v>196</v>
      </c>
      <c r="F105" s="152"/>
      <c r="G105" s="152"/>
      <c r="H105" s="152"/>
      <c r="I105" s="152"/>
      <c r="J105" s="157"/>
      <c r="K105" s="149"/>
    </row>
    <row r="106" spans="1:11" ht="24" customHeight="1">
      <c r="A106" s="127"/>
      <c r="B106" s="128"/>
      <c r="C106" s="103"/>
      <c r="D106" s="111" t="s">
        <v>175</v>
      </c>
      <c r="E106" s="94" t="s">
        <v>150</v>
      </c>
      <c r="F106" s="226">
        <f>SUM(G106:J106)</f>
        <v>0</v>
      </c>
      <c r="G106" s="226">
        <f>SUM(G107:G108)</f>
        <v>0</v>
      </c>
      <c r="H106" s="226">
        <f>SUM(H107:H108)</f>
        <v>0</v>
      </c>
      <c r="I106" s="226">
        <f>SUM(I107:I108)</f>
        <v>0</v>
      </c>
      <c r="J106" s="229">
        <f>SUM(J107:J108)</f>
        <v>0</v>
      </c>
      <c r="K106" s="104"/>
    </row>
    <row r="107" spans="1:11" s="172" customFormat="1" ht="15" customHeight="1" hidden="1">
      <c r="A107" s="147"/>
      <c r="B107" s="129"/>
      <c r="C107" s="148"/>
      <c r="D107" s="154" t="s">
        <v>193</v>
      </c>
      <c r="E107" s="150"/>
      <c r="F107" s="150"/>
      <c r="G107" s="150"/>
      <c r="H107" s="150"/>
      <c r="I107" s="150"/>
      <c r="J107" s="155"/>
      <c r="K107" s="149"/>
    </row>
    <row r="108" spans="1:11" s="172" customFormat="1" ht="15" customHeight="1">
      <c r="A108" s="147"/>
      <c r="B108" s="129"/>
      <c r="C108" s="148"/>
      <c r="D108" s="156"/>
      <c r="E108" s="206" t="s">
        <v>195</v>
      </c>
      <c r="F108" s="152"/>
      <c r="G108" s="152"/>
      <c r="H108" s="152"/>
      <c r="I108" s="152"/>
      <c r="J108" s="157"/>
      <c r="K108" s="149"/>
    </row>
    <row r="109" spans="3:11" ht="24" customHeight="1">
      <c r="C109" s="148"/>
      <c r="D109" s="111" t="s">
        <v>176</v>
      </c>
      <c r="E109" s="175" t="s">
        <v>207</v>
      </c>
      <c r="F109" s="230">
        <f>SUM(G109:J109)</f>
        <v>0</v>
      </c>
      <c r="G109" s="230">
        <f>SUM(G110:G111)</f>
        <v>0</v>
      </c>
      <c r="H109" s="230">
        <f>SUM(H110:H111)</f>
        <v>0</v>
      </c>
      <c r="I109" s="230">
        <f>SUM(I110:I111)</f>
        <v>0</v>
      </c>
      <c r="J109" s="229">
        <f>SUM(J110:J111)</f>
        <v>0</v>
      </c>
      <c r="K109" s="149"/>
    </row>
    <row r="110" spans="1:11" s="172" customFormat="1" ht="15" customHeight="1" hidden="1">
      <c r="A110" s="147"/>
      <c r="B110" s="129"/>
      <c r="C110" s="148"/>
      <c r="D110" s="154" t="s">
        <v>241</v>
      </c>
      <c r="E110" s="150"/>
      <c r="F110" s="150"/>
      <c r="G110" s="150"/>
      <c r="H110" s="150"/>
      <c r="I110" s="150"/>
      <c r="J110" s="155"/>
      <c r="K110" s="149"/>
    </row>
    <row r="111" spans="3:11" ht="15" customHeight="1">
      <c r="C111" s="148"/>
      <c r="D111" s="183"/>
      <c r="E111" s="206" t="s">
        <v>210</v>
      </c>
      <c r="F111" s="184"/>
      <c r="G111" s="184"/>
      <c r="H111" s="184"/>
      <c r="I111" s="184"/>
      <c r="J111" s="185"/>
      <c r="K111" s="149"/>
    </row>
    <row r="112" spans="1:11" ht="24" customHeight="1">
      <c r="A112" s="127"/>
      <c r="B112" s="128"/>
      <c r="C112" s="103"/>
      <c r="D112" s="111" t="s">
        <v>246</v>
      </c>
      <c r="E112" s="94" t="s">
        <v>248</v>
      </c>
      <c r="F112" s="226">
        <f>SUM(G112:J112)</f>
        <v>0</v>
      </c>
      <c r="G112" s="226">
        <f>SUM(G113:G114)</f>
        <v>0</v>
      </c>
      <c r="H112" s="226">
        <f>SUM(H113:H114)</f>
        <v>0</v>
      </c>
      <c r="I112" s="226">
        <f>SUM(I113:I114)</f>
        <v>0</v>
      </c>
      <c r="J112" s="229">
        <f>SUM(J113:J114)</f>
        <v>0</v>
      </c>
      <c r="K112" s="104"/>
    </row>
    <row r="113" spans="1:11" s="172" customFormat="1" ht="15" customHeight="1" hidden="1">
      <c r="A113" s="147"/>
      <c r="B113" s="129"/>
      <c r="C113" s="148"/>
      <c r="D113" s="154" t="s">
        <v>247</v>
      </c>
      <c r="E113" s="150"/>
      <c r="F113" s="150"/>
      <c r="G113" s="150"/>
      <c r="H113" s="150"/>
      <c r="I113" s="150"/>
      <c r="J113" s="155"/>
      <c r="K113" s="149"/>
    </row>
    <row r="114" spans="1:11" s="172" customFormat="1" ht="15" customHeight="1">
      <c r="A114" s="147"/>
      <c r="B114" s="129"/>
      <c r="C114" s="148"/>
      <c r="D114" s="156"/>
      <c r="E114" s="206" t="s">
        <v>196</v>
      </c>
      <c r="F114" s="152"/>
      <c r="G114" s="152"/>
      <c r="H114" s="152"/>
      <c r="I114" s="152"/>
      <c r="J114" s="157"/>
      <c r="K114" s="149"/>
    </row>
    <row r="115" spans="1:11" ht="30" customHeight="1">
      <c r="A115" s="127"/>
      <c r="B115" s="128"/>
      <c r="C115" s="103"/>
      <c r="D115" s="111" t="s">
        <v>177</v>
      </c>
      <c r="E115" s="95" t="s">
        <v>152</v>
      </c>
      <c r="F115" s="226">
        <f>SUM(G115:I115)</f>
        <v>10.585142225254465</v>
      </c>
      <c r="G115" s="230">
        <f>SUM(G89:J89)</f>
        <v>5.517339104469487</v>
      </c>
      <c r="H115" s="230">
        <f>SUM(G90:J90)</f>
        <v>0</v>
      </c>
      <c r="I115" s="230">
        <f>SUM(G91:J91)</f>
        <v>5.067803120784979</v>
      </c>
      <c r="J115" s="136"/>
      <c r="K115" s="104"/>
    </row>
    <row r="116" spans="1:11" ht="30" customHeight="1">
      <c r="A116" s="127"/>
      <c r="B116" s="128"/>
      <c r="C116" s="103"/>
      <c r="D116" s="111" t="s">
        <v>178</v>
      </c>
      <c r="E116" s="95" t="s">
        <v>151</v>
      </c>
      <c r="F116" s="226">
        <f aca="true" t="shared" si="6" ref="F116:F124">SUM(G116:J116)</f>
        <v>0</v>
      </c>
      <c r="G116" s="227"/>
      <c r="H116" s="227"/>
      <c r="I116" s="227"/>
      <c r="J116" s="228"/>
      <c r="K116" s="104"/>
    </row>
    <row r="117" spans="1:11" ht="9" customHeight="1">
      <c r="A117" s="127"/>
      <c r="B117" s="128"/>
      <c r="C117" s="103"/>
      <c r="D117" s="202"/>
      <c r="E117" s="203"/>
      <c r="F117" s="204"/>
      <c r="G117" s="205"/>
      <c r="H117" s="205"/>
      <c r="I117" s="205"/>
      <c r="J117" s="208"/>
      <c r="K117" s="104"/>
    </row>
    <row r="118" spans="1:11" ht="30" customHeight="1">
      <c r="A118" s="127"/>
      <c r="B118" s="128"/>
      <c r="C118" s="103"/>
      <c r="D118" s="111" t="s">
        <v>179</v>
      </c>
      <c r="E118" s="95" t="s">
        <v>153</v>
      </c>
      <c r="F118" s="226">
        <f>SUM(G118:J118)</f>
        <v>0.04533103448275863</v>
      </c>
      <c r="G118" s="230">
        <f>SUM(G119:G120)</f>
        <v>0.006735033461547758</v>
      </c>
      <c r="H118" s="230">
        <f>SUM(H119:H120)</f>
        <v>0</v>
      </c>
      <c r="I118" s="230">
        <f>SUM(I119:I120)</f>
        <v>0.009422194029335253</v>
      </c>
      <c r="J118" s="229">
        <f>SUM(J119:J120)</f>
        <v>0.029173806991875616</v>
      </c>
      <c r="K118" s="104"/>
    </row>
    <row r="119" spans="1:11" ht="24" customHeight="1">
      <c r="A119" s="127"/>
      <c r="B119" s="128"/>
      <c r="C119" s="103"/>
      <c r="D119" s="111" t="s">
        <v>182</v>
      </c>
      <c r="E119" s="94" t="s">
        <v>154</v>
      </c>
      <c r="F119" s="226">
        <f t="shared" si="6"/>
        <v>0</v>
      </c>
      <c r="G119" s="227"/>
      <c r="H119" s="227"/>
      <c r="I119" s="227"/>
      <c r="J119" s="228"/>
      <c r="K119" s="104"/>
    </row>
    <row r="120" spans="1:11" ht="24" customHeight="1">
      <c r="A120" s="127"/>
      <c r="B120" s="128"/>
      <c r="C120" s="103"/>
      <c r="D120" s="111" t="s">
        <v>240</v>
      </c>
      <c r="E120" s="96" t="s">
        <v>155</v>
      </c>
      <c r="F120" s="226">
        <f t="shared" si="6"/>
        <v>0.04533103448275863</v>
      </c>
      <c r="G120" s="227">
        <f>G66/580</f>
        <v>0.006735033461547758</v>
      </c>
      <c r="H120" s="227">
        <f>H66/580</f>
        <v>0</v>
      </c>
      <c r="I120" s="227">
        <f>I66/580</f>
        <v>0.009422194029335253</v>
      </c>
      <c r="J120" s="227">
        <f>J66/580</f>
        <v>0.029173806991875616</v>
      </c>
      <c r="K120" s="104"/>
    </row>
    <row r="121" spans="1:11" ht="9" customHeight="1">
      <c r="A121" s="127"/>
      <c r="B121" s="128"/>
      <c r="C121" s="103"/>
      <c r="D121" s="202"/>
      <c r="E121" s="203"/>
      <c r="F121" s="204"/>
      <c r="G121" s="205"/>
      <c r="H121" s="205"/>
      <c r="I121" s="205"/>
      <c r="J121" s="208"/>
      <c r="K121" s="104"/>
    </row>
    <row r="122" spans="1:11" ht="30" customHeight="1">
      <c r="A122" s="127"/>
      <c r="B122" s="128"/>
      <c r="C122" s="103"/>
      <c r="D122" s="111" t="s">
        <v>180</v>
      </c>
      <c r="E122" s="95" t="s">
        <v>156</v>
      </c>
      <c r="F122" s="226">
        <f t="shared" si="6"/>
        <v>0</v>
      </c>
      <c r="G122" s="227"/>
      <c r="H122" s="227"/>
      <c r="I122" s="227"/>
      <c r="J122" s="228"/>
      <c r="K122" s="104"/>
    </row>
    <row r="123" spans="1:11" ht="30" customHeight="1">
      <c r="A123" s="127"/>
      <c r="B123" s="128"/>
      <c r="C123" s="103"/>
      <c r="D123" s="111" t="s">
        <v>181</v>
      </c>
      <c r="E123" s="95" t="s">
        <v>157</v>
      </c>
      <c r="F123" s="226">
        <f t="shared" si="6"/>
        <v>0</v>
      </c>
      <c r="G123" s="227"/>
      <c r="H123" s="227"/>
      <c r="I123" s="227"/>
      <c r="J123" s="228"/>
      <c r="K123" s="104"/>
    </row>
    <row r="124" spans="1:11" ht="30" customHeight="1" thickBot="1">
      <c r="A124" s="127"/>
      <c r="B124" s="128"/>
      <c r="C124" s="103"/>
      <c r="D124" s="139" t="s">
        <v>183</v>
      </c>
      <c r="E124" s="140" t="s">
        <v>2</v>
      </c>
      <c r="F124" s="235">
        <f t="shared" si="6"/>
        <v>3.44827569623285E-09</v>
      </c>
      <c r="G124" s="236">
        <f>G72-G93-G115-G116-G118+G122-G123</f>
        <v>3.7643499428696714E-16</v>
      </c>
      <c r="H124" s="236">
        <f>H72+H88-H93-H115-H116-H118+H122-H123</f>
        <v>0</v>
      </c>
      <c r="I124" s="236">
        <f>I72+I88-I93-I115-I116-I118+I122-I123</f>
        <v>2.7582103268031233E-16</v>
      </c>
      <c r="J124" s="237">
        <f>J72+J88-J93-J116-J118+J122-J123</f>
        <v>3.448275043976823E-09</v>
      </c>
      <c r="K124" s="104"/>
    </row>
    <row r="125" spans="1:11" ht="18" customHeight="1" thickBot="1">
      <c r="A125" s="127"/>
      <c r="B125" s="128"/>
      <c r="C125" s="103"/>
      <c r="D125" s="284" t="s">
        <v>185</v>
      </c>
      <c r="E125" s="285"/>
      <c r="F125" s="285"/>
      <c r="G125" s="285"/>
      <c r="H125" s="285"/>
      <c r="I125" s="285"/>
      <c r="J125" s="286"/>
      <c r="K125" s="104"/>
    </row>
    <row r="126" spans="1:11" ht="30" customHeight="1">
      <c r="A126" s="127"/>
      <c r="B126" s="128"/>
      <c r="C126" s="103"/>
      <c r="D126" s="141" t="s">
        <v>138</v>
      </c>
      <c r="E126" s="142" t="s">
        <v>160</v>
      </c>
      <c r="F126" s="238">
        <f>SUM(G126:J126)</f>
        <v>10.207999999999998</v>
      </c>
      <c r="G126" s="227">
        <v>9.732</v>
      </c>
      <c r="H126" s="227"/>
      <c r="I126" s="227">
        <v>0.476</v>
      </c>
      <c r="J126" s="227"/>
      <c r="K126" s="104"/>
    </row>
    <row r="127" spans="1:11" ht="30" customHeight="1" thickBot="1">
      <c r="A127" s="127"/>
      <c r="B127" s="128"/>
      <c r="C127" s="103"/>
      <c r="D127" s="139" t="s">
        <v>137</v>
      </c>
      <c r="E127" s="143" t="s">
        <v>161</v>
      </c>
      <c r="F127" s="236">
        <f>SUM(G127:J127)</f>
        <v>0</v>
      </c>
      <c r="G127" s="227"/>
      <c r="H127" s="227"/>
      <c r="I127" s="227"/>
      <c r="J127" s="228"/>
      <c r="K127" s="104"/>
    </row>
    <row r="128" spans="1:11" ht="18" customHeight="1" thickBot="1">
      <c r="A128" s="127"/>
      <c r="B128" s="128"/>
      <c r="C128" s="103"/>
      <c r="D128" s="278" t="s">
        <v>205</v>
      </c>
      <c r="E128" s="279"/>
      <c r="F128" s="279"/>
      <c r="G128" s="279"/>
      <c r="H128" s="279"/>
      <c r="I128" s="279"/>
      <c r="J128" s="280"/>
      <c r="K128" s="104"/>
    </row>
    <row r="129" spans="1:11" ht="30" customHeight="1">
      <c r="A129" s="127"/>
      <c r="B129" s="128"/>
      <c r="C129" s="103"/>
      <c r="D129" s="134" t="s">
        <v>138</v>
      </c>
      <c r="E129" s="174" t="s">
        <v>15</v>
      </c>
      <c r="F129" s="224">
        <f>SUM(G129:J129)</f>
        <v>9691.76807678</v>
      </c>
      <c r="G129" s="239">
        <f>SUM(G130,G137,G140)</f>
        <v>824.97739</v>
      </c>
      <c r="H129" s="239">
        <f>SUM(H130,H137,H140)</f>
        <v>0</v>
      </c>
      <c r="I129" s="239">
        <f>SUM(I130,I137,I140)</f>
        <v>5615.05117188</v>
      </c>
      <c r="J129" s="240">
        <f>SUM(J130,J137,J140)</f>
        <v>3251.7395149</v>
      </c>
      <c r="K129" s="104"/>
    </row>
    <row r="130" spans="1:11" s="172" customFormat="1" ht="24" customHeight="1">
      <c r="A130" s="147"/>
      <c r="B130" s="129"/>
      <c r="C130" s="148"/>
      <c r="D130" s="111" t="s">
        <v>166</v>
      </c>
      <c r="E130" s="175" t="s">
        <v>206</v>
      </c>
      <c r="F130" s="230">
        <f>SUM(G130:J130)</f>
        <v>9691.76807678</v>
      </c>
      <c r="G130" s="230">
        <f>SUM(G131:G136)</f>
        <v>824.97739</v>
      </c>
      <c r="H130" s="230">
        <f>SUM(H131:H136)</f>
        <v>0</v>
      </c>
      <c r="I130" s="230">
        <f>SUM(I131:I136)</f>
        <v>5615.05117188</v>
      </c>
      <c r="J130" s="229">
        <f>SUM(J131:J136)</f>
        <v>3251.7395149</v>
      </c>
      <c r="K130" s="149"/>
    </row>
    <row r="131" spans="1:11" s="172" customFormat="1" ht="15" customHeight="1" hidden="1">
      <c r="A131" s="147"/>
      <c r="B131" s="129"/>
      <c r="C131" s="148"/>
      <c r="D131" s="154" t="s">
        <v>211</v>
      </c>
      <c r="E131" s="150"/>
      <c r="F131" s="150"/>
      <c r="G131" s="150"/>
      <c r="H131" s="150"/>
      <c r="I131" s="150"/>
      <c r="J131" s="155"/>
      <c r="K131" s="149"/>
    </row>
    <row r="132" spans="1:11" s="172" customFormat="1" ht="15" customHeight="1">
      <c r="A132" s="147"/>
      <c r="B132" s="129"/>
      <c r="C132" s="220" t="s">
        <v>832</v>
      </c>
      <c r="D132" s="111" t="s">
        <v>844</v>
      </c>
      <c r="E132" s="153" t="s">
        <v>731</v>
      </c>
      <c r="F132" s="226">
        <f>SUM(G132:J132)</f>
        <v>6604.57773</v>
      </c>
      <c r="G132" s="227">
        <v>824.97739</v>
      </c>
      <c r="H132" s="227">
        <v>0</v>
      </c>
      <c r="I132" s="227">
        <v>2620.33005</v>
      </c>
      <c r="J132" s="228">
        <v>3159.27029</v>
      </c>
      <c r="K132" s="149"/>
    </row>
    <row r="133" spans="1:11" s="172" customFormat="1" ht="15" customHeight="1">
      <c r="A133" s="147"/>
      <c r="B133" s="129"/>
      <c r="C133" s="220" t="s">
        <v>832</v>
      </c>
      <c r="D133" s="111" t="s">
        <v>845</v>
      </c>
      <c r="E133" s="153" t="s">
        <v>361</v>
      </c>
      <c r="F133" s="226">
        <f>SUM(G133:J133)</f>
        <v>1266.93589</v>
      </c>
      <c r="G133" s="227">
        <v>0</v>
      </c>
      <c r="H133" s="227">
        <v>0</v>
      </c>
      <c r="I133" s="227">
        <v>1213.7512199999999</v>
      </c>
      <c r="J133" s="228">
        <v>53.18467</v>
      </c>
      <c r="K133" s="149"/>
    </row>
    <row r="134" spans="1:11" s="172" customFormat="1" ht="15" customHeight="1">
      <c r="A134" s="147"/>
      <c r="B134" s="129"/>
      <c r="C134" s="220" t="s">
        <v>832</v>
      </c>
      <c r="D134" s="111" t="s">
        <v>846</v>
      </c>
      <c r="E134" s="153" t="s">
        <v>762</v>
      </c>
      <c r="F134" s="226">
        <f>SUM(G134:J134)</f>
        <v>1780.9699018800002</v>
      </c>
      <c r="G134" s="227">
        <v>0</v>
      </c>
      <c r="H134" s="227">
        <v>0</v>
      </c>
      <c r="I134" s="227">
        <v>1780.9699018800002</v>
      </c>
      <c r="J134" s="228">
        <v>0</v>
      </c>
      <c r="K134" s="149"/>
    </row>
    <row r="135" spans="1:11" s="172" customFormat="1" ht="15" customHeight="1">
      <c r="A135" s="147"/>
      <c r="B135" s="129"/>
      <c r="C135" s="220" t="s">
        <v>832</v>
      </c>
      <c r="D135" s="111" t="s">
        <v>848</v>
      </c>
      <c r="E135" s="153" t="s">
        <v>386</v>
      </c>
      <c r="F135" s="226">
        <f>SUM(G135:J135)</f>
        <v>39.2845549</v>
      </c>
      <c r="G135" s="227">
        <v>0</v>
      </c>
      <c r="H135" s="227">
        <v>0</v>
      </c>
      <c r="I135" s="227">
        <v>0</v>
      </c>
      <c r="J135" s="228">
        <v>39.2845549</v>
      </c>
      <c r="K135" s="149"/>
    </row>
    <row r="136" spans="1:11" s="172" customFormat="1" ht="15" customHeight="1">
      <c r="A136" s="147"/>
      <c r="B136" s="129"/>
      <c r="C136" s="148"/>
      <c r="D136" s="156"/>
      <c r="E136" s="146" t="s">
        <v>197</v>
      </c>
      <c r="F136" s="152"/>
      <c r="G136" s="152"/>
      <c r="H136" s="152"/>
      <c r="I136" s="152"/>
      <c r="J136" s="157"/>
      <c r="K136" s="149"/>
    </row>
    <row r="137" spans="1:11" ht="24" customHeight="1">
      <c r="A137" s="128"/>
      <c r="B137" s="128"/>
      <c r="C137" s="103"/>
      <c r="D137" s="111" t="s">
        <v>167</v>
      </c>
      <c r="E137" s="175" t="s">
        <v>213</v>
      </c>
      <c r="F137" s="230">
        <f>SUM(G137:J137)</f>
        <v>0</v>
      </c>
      <c r="G137" s="230">
        <f>SUM(G138:G139)</f>
        <v>0</v>
      </c>
      <c r="H137" s="230">
        <f>SUM(H138:H139)</f>
        <v>0</v>
      </c>
      <c r="I137" s="230">
        <f>SUM(I138:I139)</f>
        <v>0</v>
      </c>
      <c r="J137" s="229">
        <f>SUM(J138:J139)</f>
        <v>0</v>
      </c>
      <c r="K137" s="104"/>
    </row>
    <row r="138" spans="1:11" s="172" customFormat="1" ht="15" customHeight="1" hidden="1">
      <c r="A138" s="147" t="s">
        <v>212</v>
      </c>
      <c r="B138" s="129"/>
      <c r="C138" s="148"/>
      <c r="D138" s="154" t="s">
        <v>189</v>
      </c>
      <c r="E138" s="150"/>
      <c r="F138" s="150"/>
      <c r="G138" s="150"/>
      <c r="H138" s="150"/>
      <c r="I138" s="150"/>
      <c r="J138" s="155"/>
      <c r="K138" s="149"/>
    </row>
    <row r="139" spans="1:11" s="172" customFormat="1" ht="15" customHeight="1">
      <c r="A139" s="147"/>
      <c r="B139" s="129"/>
      <c r="C139" s="148"/>
      <c r="D139" s="176"/>
      <c r="E139" s="146" t="s">
        <v>196</v>
      </c>
      <c r="F139" s="177"/>
      <c r="G139" s="177"/>
      <c r="H139" s="177"/>
      <c r="I139" s="177"/>
      <c r="J139" s="178"/>
      <c r="K139" s="149"/>
    </row>
    <row r="140" spans="1:11" s="172" customFormat="1" ht="24" customHeight="1">
      <c r="A140" s="147"/>
      <c r="B140" s="129"/>
      <c r="C140" s="148"/>
      <c r="D140" s="111" t="s">
        <v>168</v>
      </c>
      <c r="E140" s="175" t="s">
        <v>207</v>
      </c>
      <c r="F140" s="230">
        <f>SUM(G140:J140)</f>
        <v>0</v>
      </c>
      <c r="G140" s="230">
        <f>SUM(G141:G142)</f>
        <v>0</v>
      </c>
      <c r="H140" s="230">
        <f>SUM(H141:H142)</f>
        <v>0</v>
      </c>
      <c r="I140" s="230">
        <f>SUM(I141:I142)</f>
        <v>0</v>
      </c>
      <c r="J140" s="229">
        <f>SUM(J141:J142)</f>
        <v>0</v>
      </c>
      <c r="K140" s="149"/>
    </row>
    <row r="141" spans="1:11" s="172" customFormat="1" ht="15" customHeight="1" hidden="1">
      <c r="A141" s="147"/>
      <c r="B141" s="129"/>
      <c r="C141" s="148"/>
      <c r="D141" s="154" t="s">
        <v>190</v>
      </c>
      <c r="E141" s="150"/>
      <c r="F141" s="150"/>
      <c r="G141" s="150"/>
      <c r="H141" s="150"/>
      <c r="I141" s="150"/>
      <c r="J141" s="155"/>
      <c r="K141" s="149"/>
    </row>
    <row r="142" spans="1:11" s="172" customFormat="1" ht="15" customHeight="1" thickBot="1">
      <c r="A142" s="129"/>
      <c r="B142" s="129"/>
      <c r="C142" s="148"/>
      <c r="D142" s="179"/>
      <c r="E142" s="146" t="s">
        <v>210</v>
      </c>
      <c r="F142" s="180"/>
      <c r="G142" s="180"/>
      <c r="H142" s="180"/>
      <c r="I142" s="180"/>
      <c r="J142" s="181"/>
      <c r="K142" s="149"/>
    </row>
    <row r="143" spans="1:11" s="172" customFormat="1" ht="18" customHeight="1" thickBot="1">
      <c r="A143" s="129"/>
      <c r="B143" s="129"/>
      <c r="C143" s="148"/>
      <c r="D143" s="278" t="s">
        <v>208</v>
      </c>
      <c r="E143" s="279"/>
      <c r="F143" s="279"/>
      <c r="G143" s="279"/>
      <c r="H143" s="279"/>
      <c r="I143" s="279"/>
      <c r="J143" s="280"/>
      <c r="K143" s="149"/>
    </row>
    <row r="144" spans="1:11" s="172" customFormat="1" ht="24" customHeight="1">
      <c r="A144" s="129"/>
      <c r="B144" s="129"/>
      <c r="C144" s="148"/>
      <c r="D144" s="111" t="s">
        <v>138</v>
      </c>
      <c r="E144" s="144" t="s">
        <v>141</v>
      </c>
      <c r="F144" s="230">
        <f>SUM(G144:J144)</f>
        <v>2116.35859</v>
      </c>
      <c r="G144" s="226">
        <f>SUM(G145:G147)</f>
        <v>2012.46309</v>
      </c>
      <c r="H144" s="226">
        <f>SUM(H145:H147)</f>
        <v>0</v>
      </c>
      <c r="I144" s="226">
        <f>SUM(I145:I147)</f>
        <v>103.8955</v>
      </c>
      <c r="J144" s="229">
        <f>SUM(J145:J147)</f>
        <v>0</v>
      </c>
      <c r="K144" s="149"/>
    </row>
    <row r="145" spans="1:11" s="172" customFormat="1" ht="15" customHeight="1" hidden="1">
      <c r="A145" s="147"/>
      <c r="B145" s="129"/>
      <c r="C145" s="148"/>
      <c r="D145" s="154" t="s">
        <v>194</v>
      </c>
      <c r="E145" s="150"/>
      <c r="F145" s="150"/>
      <c r="G145" s="150"/>
      <c r="H145" s="150"/>
      <c r="I145" s="150"/>
      <c r="J145" s="155"/>
      <c r="K145" s="149"/>
    </row>
    <row r="146" spans="1:11" s="172" customFormat="1" ht="15" customHeight="1">
      <c r="A146" s="147"/>
      <c r="B146" s="129"/>
      <c r="C146" s="220" t="s">
        <v>832</v>
      </c>
      <c r="D146" s="111" t="s">
        <v>166</v>
      </c>
      <c r="E146" s="153" t="s">
        <v>774</v>
      </c>
      <c r="F146" s="226">
        <f>SUM(G146:J146)</f>
        <v>2116.35859</v>
      </c>
      <c r="G146" s="227">
        <v>2012.46309</v>
      </c>
      <c r="H146" s="227"/>
      <c r="I146" s="227">
        <v>103.8955</v>
      </c>
      <c r="J146" s="228"/>
      <c r="K146" s="149"/>
    </row>
    <row r="147" spans="1:11" s="172" customFormat="1" ht="15" customHeight="1" thickBot="1">
      <c r="A147" s="129"/>
      <c r="B147" s="129"/>
      <c r="C147" s="148"/>
      <c r="D147" s="176"/>
      <c r="E147" s="146" t="s">
        <v>237</v>
      </c>
      <c r="F147" s="177"/>
      <c r="G147" s="177"/>
      <c r="H147" s="177"/>
      <c r="I147" s="177"/>
      <c r="J147" s="178"/>
      <c r="K147" s="149"/>
    </row>
    <row r="148" spans="1:11" ht="18" customHeight="1" thickBot="1">
      <c r="A148" s="128"/>
      <c r="B148" s="168"/>
      <c r="C148" s="148"/>
      <c r="D148" s="278" t="s">
        <v>209</v>
      </c>
      <c r="E148" s="279"/>
      <c r="F148" s="279"/>
      <c r="G148" s="279"/>
      <c r="H148" s="279"/>
      <c r="I148" s="279"/>
      <c r="J148" s="280"/>
      <c r="K148" s="149"/>
    </row>
    <row r="149" spans="3:11" ht="30" customHeight="1">
      <c r="C149" s="148"/>
      <c r="D149" s="134" t="s">
        <v>138</v>
      </c>
      <c r="E149" s="182" t="s">
        <v>184</v>
      </c>
      <c r="F149" s="224">
        <f>SUM(G149:J149)</f>
        <v>9687.51571416</v>
      </c>
      <c r="G149" s="223">
        <f>SUM(G150,G157,G160)</f>
        <v>1166.22279</v>
      </c>
      <c r="H149" s="223">
        <f>SUM(H150,H157,H160)</f>
        <v>0</v>
      </c>
      <c r="I149" s="223">
        <f>SUM(I150,I157,I160)</f>
        <v>5171.03125616</v>
      </c>
      <c r="J149" s="225">
        <f>SUM(J150,J157,J160)</f>
        <v>3350.261668</v>
      </c>
      <c r="K149" s="149"/>
    </row>
    <row r="150" spans="3:11" ht="24" customHeight="1">
      <c r="C150" s="148"/>
      <c r="D150" s="111" t="s">
        <v>166</v>
      </c>
      <c r="E150" s="175" t="s">
        <v>206</v>
      </c>
      <c r="F150" s="230">
        <f>SUM(G150:J150)</f>
        <v>9687.51571416</v>
      </c>
      <c r="G150" s="230">
        <f>SUM(G151:G156)</f>
        <v>1166.22279</v>
      </c>
      <c r="H150" s="230">
        <f>SUM(H151:H156)</f>
        <v>0</v>
      </c>
      <c r="I150" s="230">
        <f>SUM(I151:I156)</f>
        <v>5171.03125616</v>
      </c>
      <c r="J150" s="229">
        <f>SUM(J151:J156)</f>
        <v>3350.261668</v>
      </c>
      <c r="K150" s="149"/>
    </row>
    <row r="151" spans="1:11" s="172" customFormat="1" ht="15" customHeight="1" hidden="1">
      <c r="A151" s="147"/>
      <c r="B151" s="129"/>
      <c r="C151" s="148"/>
      <c r="D151" s="154" t="s">
        <v>211</v>
      </c>
      <c r="E151" s="150"/>
      <c r="F151" s="150"/>
      <c r="G151" s="150"/>
      <c r="H151" s="150"/>
      <c r="I151" s="150"/>
      <c r="J151" s="155"/>
      <c r="K151" s="149"/>
    </row>
    <row r="152" spans="1:11" s="172" customFormat="1" ht="15" customHeight="1">
      <c r="A152" s="147"/>
      <c r="B152" s="129"/>
      <c r="C152" s="221" t="s">
        <v>832</v>
      </c>
      <c r="D152" s="111" t="s">
        <v>844</v>
      </c>
      <c r="E152" s="222" t="str">
        <f>IF('46 - передача'!$E$132="","",'46 - передача'!$E$132)</f>
        <v>АО "Газпром энергосбыт Тюмень"</v>
      </c>
      <c r="F152" s="226">
        <f>SUM(G152:J152)</f>
        <v>6394.75224</v>
      </c>
      <c r="G152" s="227">
        <v>1166.22279</v>
      </c>
      <c r="H152" s="227">
        <f aca="true" t="shared" si="7" ref="G152:J155">H132</f>
        <v>0</v>
      </c>
      <c r="I152" s="227">
        <v>1981.17615</v>
      </c>
      <c r="J152" s="227">
        <v>3247.3533</v>
      </c>
      <c r="K152" s="149"/>
    </row>
    <row r="153" spans="1:11" s="172" customFormat="1" ht="15" customHeight="1">
      <c r="A153" s="147"/>
      <c r="B153" s="129"/>
      <c r="C153" s="221" t="s">
        <v>832</v>
      </c>
      <c r="D153" s="111" t="s">
        <v>845</v>
      </c>
      <c r="E153" s="222" t="str">
        <f>IF('46 - передача'!$E$133="","",'46 - передача'!$E$133)</f>
        <v>АО "Энергосбытовая компания "Восток"</v>
      </c>
      <c r="F153" s="226">
        <f>SUM(G153:J153)</f>
        <v>1231.82573</v>
      </c>
      <c r="G153" s="227">
        <f t="shared" si="7"/>
        <v>0</v>
      </c>
      <c r="H153" s="227">
        <f t="shared" si="7"/>
        <v>0</v>
      </c>
      <c r="I153" s="227">
        <v>1172.52779</v>
      </c>
      <c r="J153" s="227">
        <v>59.29794</v>
      </c>
      <c r="K153" s="149"/>
    </row>
    <row r="154" spans="1:11" s="172" customFormat="1" ht="15" customHeight="1">
      <c r="A154" s="147"/>
      <c r="B154" s="129"/>
      <c r="C154" s="221" t="s">
        <v>832</v>
      </c>
      <c r="D154" s="111" t="s">
        <v>846</v>
      </c>
      <c r="E154" s="222" t="str">
        <f>IF('46 - передача'!$E$134="","",'46 - передача'!$E$134)</f>
        <v>ООО "Энергокомплекс"</v>
      </c>
      <c r="F154" s="226">
        <f>SUM(G154:J154)</f>
        <v>2017.3273161600002</v>
      </c>
      <c r="G154" s="227">
        <f t="shared" si="7"/>
        <v>0</v>
      </c>
      <c r="H154" s="227">
        <f t="shared" si="7"/>
        <v>0</v>
      </c>
      <c r="I154" s="227">
        <v>2017.3273161600002</v>
      </c>
      <c r="J154" s="227">
        <f t="shared" si="7"/>
        <v>0</v>
      </c>
      <c r="K154" s="149"/>
    </row>
    <row r="155" spans="1:11" s="172" customFormat="1" ht="15" customHeight="1">
      <c r="A155" s="147"/>
      <c r="B155" s="129"/>
      <c r="C155" s="221" t="s">
        <v>832</v>
      </c>
      <c r="D155" s="111" t="s">
        <v>848</v>
      </c>
      <c r="E155" s="222" t="str">
        <f>IF('46 - передача'!$E$135="","",'46 - передача'!$E$135)</f>
        <v>ООО "МагнитЭнерго"</v>
      </c>
      <c r="F155" s="226">
        <f>SUM(G155:J155)</f>
        <v>43.610428000000006</v>
      </c>
      <c r="G155" s="227">
        <f t="shared" si="7"/>
        <v>0</v>
      </c>
      <c r="H155" s="227">
        <f t="shared" si="7"/>
        <v>0</v>
      </c>
      <c r="I155" s="227">
        <f t="shared" si="7"/>
        <v>0</v>
      </c>
      <c r="J155" s="227">
        <v>43.610428000000006</v>
      </c>
      <c r="K155" s="149"/>
    </row>
    <row r="156" spans="3:11" ht="15" customHeight="1">
      <c r="C156" s="148"/>
      <c r="D156" s="156"/>
      <c r="E156" s="206" t="s">
        <v>197</v>
      </c>
      <c r="F156" s="152"/>
      <c r="G156" s="152"/>
      <c r="H156" s="152"/>
      <c r="I156" s="152"/>
      <c r="J156" s="157"/>
      <c r="K156" s="149"/>
    </row>
    <row r="157" spans="3:11" ht="24" customHeight="1">
      <c r="C157" s="148"/>
      <c r="D157" s="111" t="s">
        <v>167</v>
      </c>
      <c r="E157" s="175" t="s">
        <v>213</v>
      </c>
      <c r="F157" s="230">
        <f>SUM(G157:J157)</f>
        <v>0</v>
      </c>
      <c r="G157" s="230">
        <f>SUM(G158:G159)</f>
        <v>0</v>
      </c>
      <c r="H157" s="230">
        <f>SUM(H158:H159)</f>
        <v>0</v>
      </c>
      <c r="I157" s="230">
        <f>SUM(I158:I159)</f>
        <v>0</v>
      </c>
      <c r="J157" s="229">
        <f>SUM(J158:J159)</f>
        <v>0</v>
      </c>
      <c r="K157" s="149"/>
    </row>
    <row r="158" spans="1:11" s="172" customFormat="1" ht="13.5" customHeight="1">
      <c r="A158" s="147"/>
      <c r="B158" s="129"/>
      <c r="C158" s="148"/>
      <c r="D158" s="154" t="s">
        <v>189</v>
      </c>
      <c r="E158" s="150"/>
      <c r="F158" s="150"/>
      <c r="G158" s="150"/>
      <c r="H158" s="150"/>
      <c r="I158" s="150"/>
      <c r="J158" s="155"/>
      <c r="K158" s="149"/>
    </row>
    <row r="159" spans="3:11" ht="15" customHeight="1">
      <c r="C159" s="148"/>
      <c r="D159" s="176"/>
      <c r="E159" s="206" t="s">
        <v>196</v>
      </c>
      <c r="F159" s="177"/>
      <c r="G159" s="177"/>
      <c r="H159" s="177"/>
      <c r="I159" s="177"/>
      <c r="J159" s="178"/>
      <c r="K159" s="149"/>
    </row>
    <row r="160" spans="3:11" ht="24" customHeight="1">
      <c r="C160" s="148"/>
      <c r="D160" s="111" t="s">
        <v>168</v>
      </c>
      <c r="E160" s="175" t="s">
        <v>207</v>
      </c>
      <c r="F160" s="230">
        <f>SUM(G160:J160)</f>
        <v>0</v>
      </c>
      <c r="G160" s="230">
        <f>SUM(G161:G162)</f>
        <v>0</v>
      </c>
      <c r="H160" s="230">
        <f>SUM(H161:H162)</f>
        <v>0</v>
      </c>
      <c r="I160" s="230">
        <f>SUM(I161:I162)</f>
        <v>0</v>
      </c>
      <c r="J160" s="229">
        <f>SUM(J161:J162)</f>
        <v>0</v>
      </c>
      <c r="K160" s="149"/>
    </row>
    <row r="161" spans="1:11" s="172" customFormat="1" ht="15" customHeight="1" hidden="1">
      <c r="A161" s="147"/>
      <c r="B161" s="129"/>
      <c r="C161" s="148"/>
      <c r="D161" s="154" t="s">
        <v>190</v>
      </c>
      <c r="E161" s="150"/>
      <c r="F161" s="150"/>
      <c r="G161" s="150"/>
      <c r="H161" s="150"/>
      <c r="I161" s="150"/>
      <c r="J161" s="155"/>
      <c r="K161" s="149"/>
    </row>
    <row r="162" spans="3:11" ht="15" customHeight="1">
      <c r="C162" s="148"/>
      <c r="D162" s="183"/>
      <c r="E162" s="206" t="s">
        <v>210</v>
      </c>
      <c r="F162" s="184"/>
      <c r="G162" s="184"/>
      <c r="H162" s="184"/>
      <c r="I162" s="184"/>
      <c r="J162" s="185"/>
      <c r="K162" s="149"/>
    </row>
    <row r="163" spans="1:11" ht="9" customHeight="1">
      <c r="A163" s="127"/>
      <c r="B163" s="128"/>
      <c r="C163" s="103"/>
      <c r="D163" s="202"/>
      <c r="E163" s="203"/>
      <c r="F163" s="204"/>
      <c r="G163" s="205"/>
      <c r="H163" s="205"/>
      <c r="I163" s="205"/>
      <c r="J163" s="208"/>
      <c r="K163" s="104"/>
    </row>
    <row r="164" spans="3:11" ht="30" customHeight="1">
      <c r="C164" s="148"/>
      <c r="D164" s="111" t="s">
        <v>137</v>
      </c>
      <c r="E164" s="144" t="s">
        <v>202</v>
      </c>
      <c r="F164" s="230">
        <f>SUM(G164:J164)</f>
        <v>2255.43729512002</v>
      </c>
      <c r="G164" s="230">
        <f>SUM(G165:G167)</f>
        <v>2158.2661765499997</v>
      </c>
      <c r="H164" s="230">
        <f>SUM(H165:H167)</f>
        <v>0</v>
      </c>
      <c r="I164" s="230">
        <f>SUM(I165:I167)</f>
        <v>97.17111857001998</v>
      </c>
      <c r="J164" s="229">
        <f>SUM(J165:J167)</f>
        <v>0</v>
      </c>
      <c r="K164" s="149"/>
    </row>
    <row r="165" spans="1:11" s="172" customFormat="1" ht="15" customHeight="1">
      <c r="A165" s="147"/>
      <c r="B165" s="129"/>
      <c r="C165" s="148"/>
      <c r="D165" s="154" t="s">
        <v>201</v>
      </c>
      <c r="E165" s="150"/>
      <c r="F165" s="150"/>
      <c r="G165" s="150"/>
      <c r="H165" s="150"/>
      <c r="I165" s="150"/>
      <c r="J165" s="155"/>
      <c r="K165" s="149"/>
    </row>
    <row r="166" spans="1:11" s="172" customFormat="1" ht="15" customHeight="1">
      <c r="A166" s="147"/>
      <c r="B166" s="129"/>
      <c r="C166" s="221" t="s">
        <v>832</v>
      </c>
      <c r="D166" s="111" t="s">
        <v>169</v>
      </c>
      <c r="E166" s="222" t="str">
        <f>IF('46 - передача'!$E$146="","",'46 - передача'!$E$146)</f>
        <v>АО "Россети Тюмень"</v>
      </c>
      <c r="F166" s="226">
        <f>SUM(G166:J166)</f>
        <v>2255.43729512002</v>
      </c>
      <c r="G166" s="227">
        <v>2158.2661765499997</v>
      </c>
      <c r="H166" s="227"/>
      <c r="I166" s="227">
        <v>97.17111857001998</v>
      </c>
      <c r="J166" s="228"/>
      <c r="K166" s="149"/>
    </row>
    <row r="167" spans="3:11" ht="15" customHeight="1" thickBot="1">
      <c r="C167" s="148"/>
      <c r="D167" s="179"/>
      <c r="E167" s="209" t="s">
        <v>237</v>
      </c>
      <c r="F167" s="180"/>
      <c r="G167" s="180"/>
      <c r="H167" s="180"/>
      <c r="I167" s="180"/>
      <c r="J167" s="181"/>
      <c r="K167" s="149"/>
    </row>
    <row r="168" spans="3:11" ht="11.25">
      <c r="C168" s="191"/>
      <c r="D168" s="192"/>
      <c r="E168" s="193"/>
      <c r="F168" s="194"/>
      <c r="G168" s="194"/>
      <c r="H168" s="194"/>
      <c r="I168" s="194"/>
      <c r="J168" s="194"/>
      <c r="K168" s="195"/>
    </row>
  </sheetData>
  <sheetProtection password="FA9C" sheet="1" objects="1" scenarios="1" formatColumns="0" formatRows="0"/>
  <mergeCells count="7">
    <mergeCell ref="D143:J143"/>
    <mergeCell ref="D148:J148"/>
    <mergeCell ref="D9:J9"/>
    <mergeCell ref="D125:J125"/>
    <mergeCell ref="D128:J128"/>
    <mergeCell ref="D17:J17"/>
    <mergeCell ref="D71:J71"/>
  </mergeCells>
  <dataValidations count="6">
    <dataValidation type="decimal" allowBlank="1" showInputMessage="1" showErrorMessage="1" errorTitle="Внимание" error="Допускается ввод только действительных чисел!" sqref="J163 G126:J127 J117 G116:J116 G119:J120 G122:J123 J121 G19:J19 G33:J33 H35:J35 J37:J38 I36:J36 G89:J91 G88 J92 G87:J87 G68:J69 G65:J66 G62:J62 G73:J73 J67 J63 G152:J155 G22:J27 G31:J31 G85:J85 G132:J135 G42:J45 G96:J99 G76:J81 G49:J50 G103:J104 G146:J146 G166:J166">
      <formula1>-999999999999999000000000</formula1>
      <formula2>9.99999999999999E+23</formula2>
    </dataValidation>
    <dataValidation type="decimal" allowBlank="1" showInputMessage="1" showErrorMessage="1" sqref="G163:I163 G121:I121 G117:I117 I37:I38 H36:H38 G34:G38 G92:I92 G67:I67 G63:I63">
      <formula1>-999999999999999000000000000</formula1>
      <formula2>9.99999999999999E+25</formula2>
    </dataValidation>
    <dataValidation type="list" allowBlank="1" showInputMessage="1" showErrorMessage="1" errorTitle="Внимание" error="Выберите значение из списка!" sqref="E12">
      <formula1>"0,1,2,3,4,5,6,7,8,9,10"</formula1>
    </dataValidation>
    <dataValidation type="list" allowBlank="1" showInputMessage="1" showErrorMessage="1" errorTitle="Внимание" error="Выберите значение из предложенного списка!" sqref="E22:E27 E49:E50 E146">
      <formula1>tso_name</formula1>
    </dataValidation>
    <dataValidation type="list" allowBlank="1" showInputMessage="1" showErrorMessage="1" errorTitle="Внимание" error="Выберите значение из предложенного списка!" sqref="E31">
      <formula1>post_without_enes_name</formula1>
    </dataValidation>
    <dataValidation type="list" allowBlank="1" showInputMessage="1" showErrorMessage="1" errorTitle="Внимание" error="Выберите значение из предложенного списка!" sqref="E42:E45 E132:E135">
      <formula1>sbwt_name</formula1>
    </dataValidation>
  </dataValidations>
  <hyperlinks>
    <hyperlink ref="E28" location="'46 - передача'!A1" tooltip="Добавить сетевую компанию" display="Добавить сетевую компанию"/>
    <hyperlink ref="E32" location="'46 - передача'!A1" tooltip="Добавить генерирующую компанию" display="Добавить генерирующую компанию"/>
    <hyperlink ref="E51" location="'46 - передача'!A1" tooltip="Добавить сетевую компанию" display="Добавить сетевую компанию"/>
    <hyperlink ref="E54" location="'46 - передача'!A1" tooltip="Добавить генерирующую компанию" display="Добавить генерирующую компанию"/>
    <hyperlink ref="E136" location="'46 - передача'!A1" tooltip="Добавить сбытовую компанию" display="Добавить сбытовую компанию"/>
    <hyperlink ref="E139" location="'46 - передача'!A1" tooltip="Добавить сетевую компанию" display="Добавить сетевую компанию"/>
    <hyperlink ref="E142" location="'46 - передача'!A1" tooltip="Добавить другую организацию" display="Добавить другую организацию"/>
    <hyperlink ref="E147" location="'46 - передача'!A1" tooltip="Добавить сетевую компанию (передача)" display="Добавить сетевую компанию (передача)"/>
    <hyperlink ref="E46" location="'46 - передача'!A1" tooltip="Добавить сбытовую компанию" display="Добавить сбытовую компанию"/>
    <hyperlink ref="E57" location="'46 - передача'!A1" tooltip="Добавить другую организацию" display="Добавить другую организацию"/>
    <hyperlink ref="E60" location="'46 - передача'!A1" tooltip="Добавить сетевую компанию" display="Добавить сетевую компанию"/>
    <hyperlink ref="C22" location="'46 - передача'!$A$1" tooltip="Удалить" display="Удалить"/>
    <hyperlink ref="C23" location="'46 - передача'!$A$1" tooltip="Удалить" display="Удалить"/>
    <hyperlink ref="C24" location="'46 - передача'!$A$1" tooltip="Удалить" display="Удалить"/>
    <hyperlink ref="C25" location="'46 - передача'!$A$1" tooltip="Удалить" display="Удалить"/>
    <hyperlink ref="C31" location="'46 - передача'!$A$1" tooltip="Удалить" display="Удалить"/>
    <hyperlink ref="C42" location="'46 - передача'!$A$1" tooltip="Удалить" display="Удалить"/>
    <hyperlink ref="C43" location="'46 - передача'!$A$1" tooltip="Удалить" display="Удалить"/>
    <hyperlink ref="C44" location="'46 - передача'!$A$1" tooltip="Удалить" display="Удалить"/>
    <hyperlink ref="C49" location="'46 - передача'!$A$1" tooltip="Удалить" display="Удалить"/>
    <hyperlink ref="C50" location="'46 - передача'!$A$1" tooltip="Удалить" display="Удалить"/>
    <hyperlink ref="C132" location="'46 - передача'!$A$1" tooltip="Удалить" display="Удалить"/>
    <hyperlink ref="C133" location="'46 - передача'!$A$1" tooltip="Удалить" display="Удалить"/>
    <hyperlink ref="C134" location="'46 - передача'!$A$1" tooltip="Удалить" display="Удалить"/>
    <hyperlink ref="C45" location="'46 - передача'!$A$1" tooltip="Удалить" display="Удалить"/>
    <hyperlink ref="C135" location="'46 - передача'!$A$1" tooltip="Удалить" display="Удалить"/>
    <hyperlink ref="C26" location="'46 - передача'!$A$1" tooltip="Удалить" display="Удалить"/>
    <hyperlink ref="C27" location="'46 - передача'!$A$1" tooltip="Удалить" display="Удалить"/>
    <hyperlink ref="C146" location="'46 - передача'!$A$1" tooltip="Удалить" display="Удалить"/>
  </hyperlinks>
  <printOptions/>
  <pageMargins left="0.8267716535433072" right="0.2362204724409449" top="0" bottom="0.15748031496062992" header="0.31496062992125984" footer="0.31496062992125984"/>
  <pageSetup fitToHeight="2" horizontalDpi="600" verticalDpi="600" orientation="portrait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53"/>
  <sheetViews>
    <sheetView showGridLines="0" zoomScalePageLayoutView="0" workbookViewId="0" topLeftCell="A1">
      <selection activeCell="A2" sqref="A2"/>
    </sheetView>
  </sheetViews>
  <sheetFormatPr defaultColWidth="9.00390625" defaultRowHeight="12.75"/>
  <cols>
    <col min="1" max="1" width="30.75390625" style="85" customWidth="1"/>
    <col min="2" max="2" width="90.75390625" style="84" customWidth="1"/>
    <col min="3" max="3" width="20.75390625" style="85" customWidth="1"/>
    <col min="4" max="16384" width="9.125" style="17" customWidth="1"/>
  </cols>
  <sheetData>
    <row r="1" spans="1:3" ht="30" customHeight="1">
      <c r="A1" s="44" t="s">
        <v>32</v>
      </c>
      <c r="B1" s="44" t="s">
        <v>33</v>
      </c>
      <c r="C1" s="83" t="s">
        <v>140</v>
      </c>
    </row>
    <row r="2" ht="12.75">
      <c r="A2" s="87"/>
    </row>
    <row r="3" ht="12.75">
      <c r="A3" s="87"/>
    </row>
    <row r="4" ht="12.75">
      <c r="A4" s="87"/>
    </row>
    <row r="5" ht="12.75">
      <c r="A5" s="87"/>
    </row>
    <row r="6" ht="12.75">
      <c r="A6" s="87"/>
    </row>
    <row r="7" ht="12.75">
      <c r="A7" s="87"/>
    </row>
    <row r="8" ht="12.75">
      <c r="A8" s="87"/>
    </row>
    <row r="9" ht="12.75">
      <c r="A9" s="87"/>
    </row>
    <row r="10" ht="12.75">
      <c r="A10" s="87"/>
    </row>
    <row r="11" ht="12.75">
      <c r="A11" s="88"/>
    </row>
    <row r="12" ht="12.75">
      <c r="A12" s="88"/>
    </row>
    <row r="13" ht="12.75">
      <c r="A13" s="88"/>
    </row>
    <row r="14" ht="12.75">
      <c r="A14" s="88"/>
    </row>
    <row r="15" ht="12.75">
      <c r="A15" s="88"/>
    </row>
    <row r="16" ht="12.75">
      <c r="A16" s="88"/>
    </row>
    <row r="17" ht="12.75">
      <c r="A17" s="88"/>
    </row>
    <row r="18" ht="12.75">
      <c r="A18" s="88"/>
    </row>
    <row r="19" ht="12.75">
      <c r="A19" s="88"/>
    </row>
    <row r="20" ht="12.75">
      <c r="A20" s="88"/>
    </row>
    <row r="21" ht="12.75">
      <c r="A21" s="88"/>
    </row>
    <row r="22" ht="12.75">
      <c r="A22" s="88"/>
    </row>
    <row r="23" ht="12.75">
      <c r="A23" s="88"/>
    </row>
    <row r="24" ht="12.75">
      <c r="A24" s="88"/>
    </row>
    <row r="25" ht="12.75">
      <c r="A25" s="88"/>
    </row>
    <row r="26" ht="12.75">
      <c r="A26" s="88"/>
    </row>
    <row r="27" ht="12.75">
      <c r="A27" s="88"/>
    </row>
    <row r="28" ht="12.75">
      <c r="A28" s="88"/>
    </row>
    <row r="29" ht="12.75">
      <c r="A29" s="88"/>
    </row>
    <row r="30" ht="12.75">
      <c r="A30" s="88"/>
    </row>
    <row r="31" ht="12.75">
      <c r="A31" s="88"/>
    </row>
    <row r="32" ht="12.75">
      <c r="A32" s="88"/>
    </row>
    <row r="33" ht="12.75">
      <c r="A33" s="88"/>
    </row>
    <row r="34" ht="12.75">
      <c r="A34" s="88"/>
    </row>
    <row r="35" ht="12.75">
      <c r="A35" s="88"/>
    </row>
    <row r="36" ht="12.75">
      <c r="A36" s="88"/>
    </row>
    <row r="37" ht="12.75">
      <c r="A37" s="88"/>
    </row>
    <row r="38" ht="12.75">
      <c r="A38" s="88"/>
    </row>
    <row r="39" ht="12.75">
      <c r="A39" s="88"/>
    </row>
    <row r="40" ht="12.75">
      <c r="A40" s="88"/>
    </row>
    <row r="41" ht="12.75">
      <c r="A41" s="88"/>
    </row>
    <row r="42" ht="12.75">
      <c r="A42" s="88"/>
    </row>
    <row r="43" ht="12.75">
      <c r="A43" s="88"/>
    </row>
    <row r="44" ht="12.75">
      <c r="A44" s="88"/>
    </row>
    <row r="45" ht="12.75">
      <c r="A45" s="88"/>
    </row>
    <row r="46" ht="11.25">
      <c r="A46" s="86"/>
    </row>
    <row r="47" ht="11.25">
      <c r="A47" s="86"/>
    </row>
    <row r="48" ht="11.25">
      <c r="A48" s="86"/>
    </row>
    <row r="49" ht="11.25">
      <c r="A49" s="86"/>
    </row>
    <row r="50" ht="11.25">
      <c r="A50" s="86"/>
    </row>
    <row r="51" ht="11.25">
      <c r="A51" s="86"/>
    </row>
    <row r="52" ht="11.25">
      <c r="A52" s="86"/>
    </row>
    <row r="53" ht="11.25">
      <c r="A53" s="86"/>
    </row>
    <row r="54" ht="11.25">
      <c r="A54" s="86"/>
    </row>
    <row r="55" ht="11.25">
      <c r="A55" s="86"/>
    </row>
    <row r="56" ht="11.25">
      <c r="A56" s="86"/>
    </row>
    <row r="57" ht="11.25">
      <c r="A57" s="86"/>
    </row>
    <row r="58" ht="11.25">
      <c r="A58" s="86"/>
    </row>
    <row r="59" ht="11.25">
      <c r="A59" s="86"/>
    </row>
    <row r="60" ht="11.25">
      <c r="A60" s="86"/>
    </row>
    <row r="61" ht="11.25">
      <c r="A61" s="86"/>
    </row>
    <row r="62" ht="11.25">
      <c r="A62" s="86"/>
    </row>
    <row r="63" ht="11.25">
      <c r="A63" s="86"/>
    </row>
    <row r="64" ht="11.25">
      <c r="A64" s="86"/>
    </row>
    <row r="65" ht="11.25">
      <c r="A65" s="86"/>
    </row>
    <row r="66" ht="11.25">
      <c r="A66" s="86"/>
    </row>
    <row r="67" ht="11.25">
      <c r="A67" s="86"/>
    </row>
    <row r="68" ht="11.25">
      <c r="A68" s="86"/>
    </row>
    <row r="69" ht="11.25">
      <c r="A69" s="86"/>
    </row>
    <row r="70" ht="11.25">
      <c r="A70" s="86"/>
    </row>
    <row r="71" ht="11.25">
      <c r="A71" s="86"/>
    </row>
    <row r="72" ht="11.25">
      <c r="A72" s="86"/>
    </row>
    <row r="73" ht="11.25">
      <c r="A73" s="86"/>
    </row>
    <row r="74" ht="11.25">
      <c r="A74" s="86"/>
    </row>
    <row r="75" ht="11.25">
      <c r="A75" s="86"/>
    </row>
    <row r="76" ht="11.25">
      <c r="A76" s="86"/>
    </row>
    <row r="77" ht="11.25">
      <c r="A77" s="86"/>
    </row>
    <row r="78" ht="11.25">
      <c r="A78" s="86"/>
    </row>
    <row r="79" ht="11.25">
      <c r="A79" s="86"/>
    </row>
    <row r="80" ht="11.25">
      <c r="A80" s="86"/>
    </row>
    <row r="81" ht="11.25">
      <c r="A81" s="86"/>
    </row>
    <row r="82" ht="11.25">
      <c r="A82" s="86"/>
    </row>
    <row r="83" ht="11.25">
      <c r="A83" s="86"/>
    </row>
    <row r="84" ht="11.25">
      <c r="A84" s="86"/>
    </row>
    <row r="85" ht="11.25">
      <c r="A85" s="86"/>
    </row>
    <row r="86" ht="11.25">
      <c r="A86" s="86"/>
    </row>
    <row r="87" ht="11.25">
      <c r="A87" s="86"/>
    </row>
    <row r="88" ht="11.25">
      <c r="A88" s="86"/>
    </row>
    <row r="89" ht="11.25">
      <c r="A89" s="86"/>
    </row>
    <row r="90" ht="11.25">
      <c r="A90" s="86"/>
    </row>
    <row r="91" ht="11.25">
      <c r="A91" s="86"/>
    </row>
    <row r="92" ht="11.25">
      <c r="A92" s="86"/>
    </row>
    <row r="93" ht="11.25">
      <c r="A93" s="86"/>
    </row>
    <row r="94" ht="11.25">
      <c r="A94" s="86"/>
    </row>
    <row r="95" ht="11.25">
      <c r="A95" s="86"/>
    </row>
    <row r="96" ht="11.25">
      <c r="A96" s="86"/>
    </row>
    <row r="97" ht="11.25">
      <c r="A97" s="86"/>
    </row>
    <row r="98" ht="11.25">
      <c r="A98" s="86"/>
    </row>
    <row r="99" ht="11.25">
      <c r="A99" s="86"/>
    </row>
    <row r="100" ht="11.25">
      <c r="A100" s="86"/>
    </row>
    <row r="101" ht="11.25">
      <c r="A101" s="86"/>
    </row>
    <row r="102" ht="11.25">
      <c r="A102" s="86"/>
    </row>
    <row r="103" ht="11.25">
      <c r="A103" s="86"/>
    </row>
    <row r="104" ht="11.25">
      <c r="A104" s="86"/>
    </row>
    <row r="105" ht="11.25">
      <c r="A105" s="86"/>
    </row>
    <row r="106" ht="11.25">
      <c r="A106" s="86"/>
    </row>
    <row r="107" ht="11.25">
      <c r="A107" s="86"/>
    </row>
    <row r="108" ht="11.25">
      <c r="A108" s="86"/>
    </row>
    <row r="109" ht="11.25">
      <c r="A109" s="86"/>
    </row>
    <row r="110" ht="11.25">
      <c r="A110" s="86"/>
    </row>
    <row r="111" ht="11.25">
      <c r="A111" s="86"/>
    </row>
    <row r="112" ht="11.25">
      <c r="A112" s="86"/>
    </row>
    <row r="113" ht="11.25">
      <c r="A113" s="86"/>
    </row>
    <row r="114" ht="11.25">
      <c r="A114" s="86"/>
    </row>
    <row r="115" ht="11.25">
      <c r="A115" s="86"/>
    </row>
    <row r="116" ht="11.25">
      <c r="A116" s="86"/>
    </row>
    <row r="117" ht="11.25">
      <c r="A117" s="86"/>
    </row>
    <row r="118" ht="11.25">
      <c r="A118" s="86"/>
    </row>
    <row r="119" ht="11.25">
      <c r="A119" s="86"/>
    </row>
    <row r="120" ht="11.25">
      <c r="A120" s="86"/>
    </row>
    <row r="121" ht="11.25">
      <c r="A121" s="86"/>
    </row>
    <row r="122" ht="11.25">
      <c r="A122" s="86"/>
    </row>
    <row r="123" ht="11.25">
      <c r="A123" s="86"/>
    </row>
    <row r="124" ht="11.25">
      <c r="A124" s="86"/>
    </row>
    <row r="125" ht="11.25">
      <c r="A125" s="86"/>
    </row>
    <row r="126" ht="11.25">
      <c r="A126" s="86"/>
    </row>
    <row r="127" ht="11.25">
      <c r="A127" s="86"/>
    </row>
    <row r="128" ht="11.25">
      <c r="A128" s="86"/>
    </row>
    <row r="129" ht="11.25">
      <c r="A129" s="86"/>
    </row>
    <row r="130" ht="11.25">
      <c r="A130" s="86"/>
    </row>
    <row r="131" ht="11.25">
      <c r="A131" s="86"/>
    </row>
    <row r="132" ht="11.25">
      <c r="A132" s="86"/>
    </row>
    <row r="133" ht="11.25">
      <c r="A133" s="86"/>
    </row>
    <row r="134" ht="11.25">
      <c r="A134" s="86"/>
    </row>
    <row r="135" ht="11.25">
      <c r="A135" s="86"/>
    </row>
    <row r="136" ht="11.25">
      <c r="A136" s="86"/>
    </row>
    <row r="137" ht="11.25">
      <c r="A137" s="86"/>
    </row>
    <row r="138" ht="11.25">
      <c r="A138" s="86"/>
    </row>
    <row r="139" ht="11.25">
      <c r="A139" s="86"/>
    </row>
    <row r="140" ht="11.25">
      <c r="A140" s="86"/>
    </row>
    <row r="141" ht="11.25">
      <c r="A141" s="86"/>
    </row>
    <row r="142" ht="11.25">
      <c r="A142" s="86"/>
    </row>
    <row r="143" ht="11.25">
      <c r="A143" s="86"/>
    </row>
    <row r="144" ht="11.25">
      <c r="A144" s="86"/>
    </row>
    <row r="145" ht="11.25">
      <c r="A145" s="86"/>
    </row>
    <row r="146" ht="11.25">
      <c r="A146" s="86"/>
    </row>
    <row r="147" ht="11.25">
      <c r="A147" s="86"/>
    </row>
    <row r="148" ht="11.25">
      <c r="A148" s="86"/>
    </row>
    <row r="149" ht="11.25">
      <c r="A149" s="86"/>
    </row>
    <row r="150" ht="11.25">
      <c r="A150" s="86"/>
    </row>
    <row r="151" ht="11.25">
      <c r="A151" s="86"/>
    </row>
    <row r="152" ht="11.25">
      <c r="A152" s="86"/>
    </row>
    <row r="153" ht="11.25">
      <c r="A153" s="86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05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9">
    <tabColor indexed="47"/>
  </sheetPr>
  <dimension ref="A1:G84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35.75390625" style="13" customWidth="1"/>
    <col min="2" max="2" width="9.125" style="14" customWidth="1"/>
    <col min="3" max="3" width="8.25390625" style="13" customWidth="1"/>
    <col min="4" max="4" width="15.125" style="13" customWidth="1"/>
    <col min="5" max="5" width="9.125" style="17" customWidth="1"/>
    <col min="6" max="6" width="9.125" style="13" customWidth="1"/>
    <col min="7" max="7" width="54.625" style="13" customWidth="1"/>
    <col min="8" max="8" width="9.125" style="13" customWidth="1"/>
    <col min="9" max="9" width="12.625" style="13" customWidth="1"/>
    <col min="10" max="10" width="30.75390625" style="13" customWidth="1"/>
    <col min="11" max="16384" width="9.125" style="13" customWidth="1"/>
  </cols>
  <sheetData>
    <row r="1" spans="1:7" ht="11.25">
      <c r="A1" s="18" t="s">
        <v>39</v>
      </c>
      <c r="C1" s="199" t="s">
        <v>136</v>
      </c>
      <c r="D1" s="200" t="s">
        <v>135</v>
      </c>
      <c r="E1" s="200" t="s">
        <v>134</v>
      </c>
      <c r="G1" s="201" t="s">
        <v>36</v>
      </c>
    </row>
    <row r="2" spans="1:7" ht="11.25">
      <c r="A2" s="18" t="s">
        <v>40</v>
      </c>
      <c r="C2" s="73" t="s">
        <v>696</v>
      </c>
      <c r="D2" s="74" t="s">
        <v>3</v>
      </c>
      <c r="E2" s="16" t="s">
        <v>130</v>
      </c>
      <c r="G2" s="72" t="s">
        <v>110</v>
      </c>
    </row>
    <row r="3" spans="1:7" ht="11.25">
      <c r="A3" s="18" t="s">
        <v>41</v>
      </c>
      <c r="C3" s="73" t="s">
        <v>697</v>
      </c>
      <c r="D3" s="74" t="s">
        <v>4</v>
      </c>
      <c r="E3" s="16" t="s">
        <v>131</v>
      </c>
      <c r="G3" s="72" t="s">
        <v>113</v>
      </c>
    </row>
    <row r="4" spans="1:7" ht="11.25">
      <c r="A4" s="18" t="s">
        <v>42</v>
      </c>
      <c r="C4" s="73" t="s">
        <v>698</v>
      </c>
      <c r="D4" s="74" t="s">
        <v>5</v>
      </c>
      <c r="G4" s="72" t="s">
        <v>118</v>
      </c>
    </row>
    <row r="5" spans="1:4" ht="11.25">
      <c r="A5" s="18" t="s">
        <v>43</v>
      </c>
      <c r="C5" s="73" t="s">
        <v>699</v>
      </c>
      <c r="D5" s="74" t="s">
        <v>6</v>
      </c>
    </row>
    <row r="6" spans="1:4" ht="11.25">
      <c r="A6" s="18" t="s">
        <v>44</v>
      </c>
      <c r="C6" s="73" t="s">
        <v>700</v>
      </c>
      <c r="D6" s="74" t="s">
        <v>7</v>
      </c>
    </row>
    <row r="7" spans="1:4" ht="11.25">
      <c r="A7" s="18" t="s">
        <v>45</v>
      </c>
      <c r="C7" s="73" t="s">
        <v>701</v>
      </c>
      <c r="D7" s="74" t="s">
        <v>8</v>
      </c>
    </row>
    <row r="8" spans="1:7" ht="11.25">
      <c r="A8" s="18" t="s">
        <v>46</v>
      </c>
      <c r="C8" s="73" t="s">
        <v>702</v>
      </c>
      <c r="D8" s="74" t="s">
        <v>9</v>
      </c>
      <c r="G8" s="213" t="s">
        <v>252</v>
      </c>
    </row>
    <row r="9" spans="1:7" ht="11.25">
      <c r="A9" s="18" t="s">
        <v>47</v>
      </c>
      <c r="C9" s="73" t="s">
        <v>703</v>
      </c>
      <c r="D9" s="74" t="s">
        <v>10</v>
      </c>
      <c r="G9" s="214" t="s">
        <v>253</v>
      </c>
    </row>
    <row r="10" spans="1:7" ht="11.25">
      <c r="A10" s="18" t="s">
        <v>48</v>
      </c>
      <c r="C10" s="73" t="s">
        <v>704</v>
      </c>
      <c r="D10" s="74" t="s">
        <v>11</v>
      </c>
      <c r="G10" s="214" t="s">
        <v>254</v>
      </c>
    </row>
    <row r="11" spans="1:7" ht="11.25">
      <c r="A11" s="18" t="s">
        <v>49</v>
      </c>
      <c r="C11" s="73" t="s">
        <v>705</v>
      </c>
      <c r="D11" s="74" t="s">
        <v>12</v>
      </c>
      <c r="G11" s="214" t="s">
        <v>255</v>
      </c>
    </row>
    <row r="12" spans="1:7" ht="11.25">
      <c r="A12" s="18" t="s">
        <v>50</v>
      </c>
      <c r="C12" s="73" t="s">
        <v>706</v>
      </c>
      <c r="D12" s="74" t="s">
        <v>13</v>
      </c>
      <c r="G12" s="214" t="s">
        <v>256</v>
      </c>
    </row>
    <row r="13" spans="1:7" ht="11.25">
      <c r="A13" s="18" t="s">
        <v>37</v>
      </c>
      <c r="C13" s="73" t="s">
        <v>707</v>
      </c>
      <c r="D13" s="74" t="s">
        <v>14</v>
      </c>
      <c r="G13" s="214" t="s">
        <v>257</v>
      </c>
    </row>
    <row r="14" spans="1:4" ht="11.25">
      <c r="A14" s="18" t="s">
        <v>51</v>
      </c>
      <c r="C14" s="15"/>
      <c r="D14" s="74" t="s">
        <v>18</v>
      </c>
    </row>
    <row r="15" spans="1:3" ht="11.25">
      <c r="A15" s="18" t="s">
        <v>52</v>
      </c>
      <c r="C15" s="15"/>
    </row>
    <row r="16" spans="1:3" ht="11.25">
      <c r="A16" s="18" t="s">
        <v>53</v>
      </c>
      <c r="C16" s="15"/>
    </row>
    <row r="17" spans="1:5" ht="11.25">
      <c r="A17" s="18" t="s">
        <v>54</v>
      </c>
      <c r="E17" s="13"/>
    </row>
    <row r="18" spans="1:5" ht="11.25">
      <c r="A18" s="18" t="s">
        <v>55</v>
      </c>
      <c r="E18" s="13"/>
    </row>
    <row r="19" spans="1:5" ht="11.25">
      <c r="A19" s="18" t="s">
        <v>56</v>
      </c>
      <c r="E19" s="13"/>
    </row>
    <row r="20" spans="1:5" ht="11.25">
      <c r="A20" s="18" t="s">
        <v>57</v>
      </c>
      <c r="E20" s="13"/>
    </row>
    <row r="21" spans="1:5" ht="11.25">
      <c r="A21" s="18" t="s">
        <v>58</v>
      </c>
      <c r="E21" s="13"/>
    </row>
    <row r="22" spans="1:5" ht="11.25">
      <c r="A22" s="18" t="s">
        <v>59</v>
      </c>
      <c r="E22" s="13"/>
    </row>
    <row r="23" spans="1:5" ht="11.25">
      <c r="A23" s="18" t="s">
        <v>60</v>
      </c>
      <c r="E23" s="13"/>
    </row>
    <row r="24" spans="1:5" ht="12.75" customHeight="1">
      <c r="A24" s="18" t="s">
        <v>61</v>
      </c>
      <c r="B24" s="13"/>
      <c r="E24" s="13"/>
    </row>
    <row r="25" spans="1:5" ht="11.25">
      <c r="A25" s="18" t="s">
        <v>62</v>
      </c>
      <c r="E25" s="13"/>
    </row>
    <row r="26" spans="1:5" ht="11.25">
      <c r="A26" s="18" t="s">
        <v>63</v>
      </c>
      <c r="E26" s="13"/>
    </row>
    <row r="27" spans="1:5" ht="11.25">
      <c r="A27" s="18" t="s">
        <v>64</v>
      </c>
      <c r="E27" s="13"/>
    </row>
    <row r="28" spans="1:5" ht="11.25">
      <c r="A28" s="18" t="s">
        <v>65</v>
      </c>
      <c r="E28" s="13"/>
    </row>
    <row r="29" spans="1:5" ht="11.25">
      <c r="A29" s="18" t="s">
        <v>66</v>
      </c>
      <c r="E29" s="13"/>
    </row>
    <row r="30" spans="1:5" ht="11.25">
      <c r="A30" s="18" t="s">
        <v>67</v>
      </c>
      <c r="E30" s="13"/>
    </row>
    <row r="31" spans="1:5" ht="11.25">
      <c r="A31" s="18" t="s">
        <v>68</v>
      </c>
      <c r="E31" s="13"/>
    </row>
    <row r="32" spans="1:5" ht="11.25">
      <c r="A32" s="18" t="s">
        <v>69</v>
      </c>
      <c r="E32" s="13"/>
    </row>
    <row r="33" spans="1:5" ht="11.25">
      <c r="A33" s="18" t="s">
        <v>70</v>
      </c>
      <c r="E33" s="13"/>
    </row>
    <row r="34" spans="1:5" ht="11.25">
      <c r="A34" s="18" t="s">
        <v>71</v>
      </c>
      <c r="E34" s="13"/>
    </row>
    <row r="35" spans="1:5" ht="11.25">
      <c r="A35" s="18" t="s">
        <v>72</v>
      </c>
      <c r="E35" s="13"/>
    </row>
    <row r="36" spans="1:5" ht="11.25">
      <c r="A36" s="18" t="s">
        <v>73</v>
      </c>
      <c r="E36" s="13"/>
    </row>
    <row r="37" spans="1:5" ht="11.25">
      <c r="A37" s="18" t="s">
        <v>74</v>
      </c>
      <c r="E37" s="13"/>
    </row>
    <row r="38" spans="1:5" ht="11.25">
      <c r="A38" s="18" t="s">
        <v>75</v>
      </c>
      <c r="E38" s="13"/>
    </row>
    <row r="39" spans="1:5" ht="11.25">
      <c r="A39" s="18" t="s">
        <v>76</v>
      </c>
      <c r="E39" s="13"/>
    </row>
    <row r="40" spans="1:5" ht="11.25">
      <c r="A40" s="18" t="s">
        <v>77</v>
      </c>
      <c r="E40" s="13"/>
    </row>
    <row r="41" spans="1:5" ht="11.25">
      <c r="A41" s="18" t="s">
        <v>78</v>
      </c>
      <c r="E41" s="13"/>
    </row>
    <row r="42" spans="1:5" ht="11.25">
      <c r="A42" s="18" t="s">
        <v>79</v>
      </c>
      <c r="E42" s="13"/>
    </row>
    <row r="43" ht="11.25">
      <c r="A43" s="18" t="s">
        <v>80</v>
      </c>
    </row>
    <row r="44" ht="11.25">
      <c r="A44" s="18" t="s">
        <v>81</v>
      </c>
    </row>
    <row r="45" ht="11.25">
      <c r="A45" s="18" t="s">
        <v>82</v>
      </c>
    </row>
    <row r="46" ht="11.25">
      <c r="A46" s="18" t="s">
        <v>83</v>
      </c>
    </row>
    <row r="47" ht="11.25">
      <c r="A47" s="18" t="s">
        <v>84</v>
      </c>
    </row>
    <row r="48" ht="11.25">
      <c r="A48" s="18" t="s">
        <v>85</v>
      </c>
    </row>
    <row r="49" ht="11.25">
      <c r="A49" s="18" t="s">
        <v>86</v>
      </c>
    </row>
    <row r="50" ht="11.25">
      <c r="A50" s="18" t="s">
        <v>87</v>
      </c>
    </row>
    <row r="51" ht="11.25">
      <c r="A51" s="18" t="s">
        <v>88</v>
      </c>
    </row>
    <row r="52" ht="11.25">
      <c r="A52" s="18" t="s">
        <v>89</v>
      </c>
    </row>
    <row r="53" ht="11.25">
      <c r="A53" s="18" t="s">
        <v>90</v>
      </c>
    </row>
    <row r="54" ht="11.25">
      <c r="A54" s="18" t="s">
        <v>91</v>
      </c>
    </row>
    <row r="55" ht="11.25">
      <c r="A55" s="18" t="s">
        <v>92</v>
      </c>
    </row>
    <row r="56" ht="11.25">
      <c r="A56" s="18" t="s">
        <v>93</v>
      </c>
    </row>
    <row r="57" ht="11.25">
      <c r="A57" s="18" t="s">
        <v>94</v>
      </c>
    </row>
    <row r="58" ht="11.25">
      <c r="A58" s="18" t="s">
        <v>95</v>
      </c>
    </row>
    <row r="59" ht="11.25">
      <c r="A59" s="18" t="s">
        <v>34</v>
      </c>
    </row>
    <row r="60" ht="11.25">
      <c r="A60" s="18" t="s">
        <v>96</v>
      </c>
    </row>
    <row r="61" ht="11.25">
      <c r="A61" s="18" t="s">
        <v>97</v>
      </c>
    </row>
    <row r="62" ht="11.25">
      <c r="A62" s="18" t="s">
        <v>98</v>
      </c>
    </row>
    <row r="63" ht="11.25">
      <c r="A63" s="18" t="s">
        <v>99</v>
      </c>
    </row>
    <row r="64" ht="11.25">
      <c r="A64" s="18" t="s">
        <v>100</v>
      </c>
    </row>
    <row r="65" ht="11.25">
      <c r="A65" s="18" t="s">
        <v>101</v>
      </c>
    </row>
    <row r="66" ht="11.25">
      <c r="A66" s="18" t="s">
        <v>102</v>
      </c>
    </row>
    <row r="67" ht="11.25">
      <c r="A67" s="18" t="s">
        <v>103</v>
      </c>
    </row>
    <row r="68" ht="11.25">
      <c r="A68" s="18" t="s">
        <v>104</v>
      </c>
    </row>
    <row r="69" ht="11.25">
      <c r="A69" s="18" t="s">
        <v>105</v>
      </c>
    </row>
    <row r="70" ht="11.25">
      <c r="A70" s="18" t="s">
        <v>106</v>
      </c>
    </row>
    <row r="71" ht="11.25">
      <c r="A71" s="18" t="s">
        <v>107</v>
      </c>
    </row>
    <row r="72" ht="11.25">
      <c r="A72" s="18" t="s">
        <v>108</v>
      </c>
    </row>
    <row r="73" ht="11.25">
      <c r="A73" s="18" t="s">
        <v>109</v>
      </c>
    </row>
    <row r="74" ht="11.25">
      <c r="A74" s="18" t="s">
        <v>110</v>
      </c>
    </row>
    <row r="75" ht="11.25">
      <c r="A75" s="18" t="s">
        <v>111</v>
      </c>
    </row>
    <row r="76" ht="11.25">
      <c r="A76" s="18" t="s">
        <v>112</v>
      </c>
    </row>
    <row r="77" ht="11.25">
      <c r="A77" s="18" t="s">
        <v>38</v>
      </c>
    </row>
    <row r="78" ht="11.25">
      <c r="A78" s="18" t="s">
        <v>113</v>
      </c>
    </row>
    <row r="79" ht="11.25">
      <c r="A79" s="18" t="s">
        <v>114</v>
      </c>
    </row>
    <row r="80" ht="11.25">
      <c r="A80" s="18" t="s">
        <v>115</v>
      </c>
    </row>
    <row r="81" ht="11.25">
      <c r="A81" s="18" t="s">
        <v>116</v>
      </c>
    </row>
    <row r="82" ht="11.25">
      <c r="A82" s="18" t="s">
        <v>117</v>
      </c>
    </row>
    <row r="83" ht="11.25">
      <c r="A83" s="18" t="s">
        <v>118</v>
      </c>
    </row>
    <row r="84" ht="11.25">
      <c r="A84" s="18" t="s">
        <v>119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  <ignoredErrors>
    <ignoredError sqref="C2:C13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">
    <tabColor indexed="47"/>
  </sheetPr>
  <dimension ref="A1:BB792"/>
  <sheetViews>
    <sheetView zoomScalePageLayoutView="0" workbookViewId="0" topLeftCell="A118">
      <selection activeCell="B138" sqref="B138"/>
    </sheetView>
  </sheetViews>
  <sheetFormatPr defaultColWidth="9.00390625" defaultRowHeight="12.75"/>
  <cols>
    <col min="1" max="1" width="18.25390625" style="89" customWidth="1"/>
    <col min="2" max="2" width="11.00390625" style="89" bestFit="1" customWidth="1"/>
    <col min="3" max="3" width="10.00390625" style="89" bestFit="1" customWidth="1"/>
    <col min="4" max="4" width="9.125" style="89" customWidth="1"/>
    <col min="5" max="5" width="11.00390625" style="89" bestFit="1" customWidth="1"/>
    <col min="6" max="6" width="10.00390625" style="89" bestFit="1" customWidth="1"/>
    <col min="7" max="8" width="9.125" style="89" customWidth="1"/>
    <col min="9" max="9" width="11.00390625" style="89" bestFit="1" customWidth="1"/>
    <col min="10" max="10" width="10.00390625" style="89" bestFit="1" customWidth="1"/>
    <col min="11" max="12" width="9.125" style="89" customWidth="1"/>
    <col min="13" max="13" width="11.00390625" style="89" bestFit="1" customWidth="1"/>
    <col min="14" max="14" width="10.00390625" style="89" bestFit="1" customWidth="1"/>
    <col min="15" max="16" width="9.125" style="89" customWidth="1"/>
    <col min="17" max="17" width="11.00390625" style="89" bestFit="1" customWidth="1"/>
    <col min="18" max="18" width="10.00390625" style="89" bestFit="1" customWidth="1"/>
    <col min="19" max="20" width="9.125" style="89" customWidth="1"/>
    <col min="21" max="21" width="11.00390625" style="89" bestFit="1" customWidth="1"/>
    <col min="22" max="22" width="10.00390625" style="89" bestFit="1" customWidth="1"/>
    <col min="23" max="24" width="9.125" style="89" customWidth="1"/>
    <col min="25" max="25" width="11.00390625" style="89" bestFit="1" customWidth="1"/>
    <col min="26" max="26" width="10.00390625" style="89" bestFit="1" customWidth="1"/>
    <col min="27" max="28" width="9.125" style="89" customWidth="1"/>
    <col min="29" max="29" width="11.00390625" style="89" bestFit="1" customWidth="1"/>
    <col min="30" max="30" width="10.00390625" style="89" bestFit="1" customWidth="1"/>
    <col min="31" max="32" width="9.125" style="89" customWidth="1"/>
    <col min="33" max="33" width="11.00390625" style="89" bestFit="1" customWidth="1"/>
    <col min="34" max="34" width="10.00390625" style="89" bestFit="1" customWidth="1"/>
    <col min="35" max="36" width="9.125" style="89" customWidth="1"/>
    <col min="37" max="37" width="11.00390625" style="89" bestFit="1" customWidth="1"/>
    <col min="38" max="38" width="10.00390625" style="89" bestFit="1" customWidth="1"/>
    <col min="39" max="44" width="9.125" style="89" customWidth="1"/>
    <col min="45" max="45" width="11.00390625" style="89" bestFit="1" customWidth="1"/>
    <col min="46" max="46" width="10.00390625" style="89" bestFit="1" customWidth="1"/>
    <col min="47" max="48" width="9.125" style="89" customWidth="1"/>
    <col min="49" max="49" width="11.00390625" style="89" bestFit="1" customWidth="1"/>
    <col min="50" max="50" width="10.00390625" style="89" bestFit="1" customWidth="1"/>
    <col min="51" max="52" width="9.125" style="89" customWidth="1"/>
    <col min="53" max="53" width="11.00390625" style="89" bestFit="1" customWidth="1"/>
    <col min="54" max="54" width="10.00390625" style="89" bestFit="1" customWidth="1"/>
    <col min="55" max="16384" width="9.125" style="89" customWidth="1"/>
  </cols>
  <sheetData>
    <row r="1" spans="1:7" ht="11.25">
      <c r="A1" s="89" t="s">
        <v>260</v>
      </c>
      <c r="B1" s="89" t="s">
        <v>261</v>
      </c>
      <c r="C1" s="89" t="s">
        <v>262</v>
      </c>
      <c r="D1" s="89" t="s">
        <v>263</v>
      </c>
      <c r="E1" s="89" t="s">
        <v>264</v>
      </c>
      <c r="G1" s="89" t="s">
        <v>265</v>
      </c>
    </row>
    <row r="2" spans="1:26" ht="12.75">
      <c r="A2" s="89" t="s">
        <v>710</v>
      </c>
      <c r="B2" s="89" t="s">
        <v>349</v>
      </c>
      <c r="C2" s="89" t="s">
        <v>350</v>
      </c>
      <c r="D2" s="89" t="s">
        <v>267</v>
      </c>
      <c r="E2" s="89" t="s">
        <v>110</v>
      </c>
      <c r="G2" s="89" t="s">
        <v>266</v>
      </c>
      <c r="X2" s="215"/>
      <c r="Y2" s="215"/>
      <c r="Z2" s="215"/>
    </row>
    <row r="3" spans="1:26" ht="12.75">
      <c r="A3" s="89" t="s">
        <v>286</v>
      </c>
      <c r="B3" s="89" t="s">
        <v>287</v>
      </c>
      <c r="C3" s="89" t="s">
        <v>288</v>
      </c>
      <c r="D3" s="89" t="s">
        <v>267</v>
      </c>
      <c r="E3" s="89" t="s">
        <v>110</v>
      </c>
      <c r="G3" s="89" t="s">
        <v>267</v>
      </c>
      <c r="X3" s="215"/>
      <c r="Y3" s="215"/>
      <c r="Z3" s="215"/>
    </row>
    <row r="4" spans="1:26" ht="12.75">
      <c r="A4" s="89" t="s">
        <v>711</v>
      </c>
      <c r="B4" s="89" t="s">
        <v>338</v>
      </c>
      <c r="C4" s="89" t="s">
        <v>339</v>
      </c>
      <c r="D4" s="89" t="s">
        <v>267</v>
      </c>
      <c r="E4" s="89" t="s">
        <v>110</v>
      </c>
      <c r="G4" s="89" t="s">
        <v>268</v>
      </c>
      <c r="X4" s="215"/>
      <c r="Y4" s="215"/>
      <c r="Z4" s="215"/>
    </row>
    <row r="5" spans="1:26" ht="12.75">
      <c r="A5" s="89" t="s">
        <v>712</v>
      </c>
      <c r="B5" s="89" t="s">
        <v>713</v>
      </c>
      <c r="C5" s="89" t="s">
        <v>288</v>
      </c>
      <c r="D5" s="89" t="s">
        <v>267</v>
      </c>
      <c r="E5" s="89" t="s">
        <v>110</v>
      </c>
      <c r="G5" s="89" t="s">
        <v>269</v>
      </c>
      <c r="X5" s="215"/>
      <c r="Y5" s="215"/>
      <c r="Z5" s="215"/>
    </row>
    <row r="6" spans="1:26" ht="12.75">
      <c r="A6" s="89" t="s">
        <v>714</v>
      </c>
      <c r="B6" s="89" t="s">
        <v>289</v>
      </c>
      <c r="C6" s="89" t="s">
        <v>290</v>
      </c>
      <c r="D6" s="89" t="s">
        <v>267</v>
      </c>
      <c r="E6" s="89" t="s">
        <v>110</v>
      </c>
      <c r="G6" s="89" t="s">
        <v>270</v>
      </c>
      <c r="X6" s="215"/>
      <c r="Y6" s="215"/>
      <c r="Z6" s="215"/>
    </row>
    <row r="7" spans="1:26" ht="12.75">
      <c r="A7" s="89" t="s">
        <v>715</v>
      </c>
      <c r="B7" s="89" t="s">
        <v>298</v>
      </c>
      <c r="C7" s="89" t="s">
        <v>716</v>
      </c>
      <c r="D7" s="89" t="s">
        <v>267</v>
      </c>
      <c r="E7" s="89" t="s">
        <v>110</v>
      </c>
      <c r="G7" s="89" t="s">
        <v>271</v>
      </c>
      <c r="X7" s="215"/>
      <c r="Y7" s="215"/>
      <c r="Z7" s="215"/>
    </row>
    <row r="8" spans="1:26" ht="12.75">
      <c r="A8" s="89" t="s">
        <v>291</v>
      </c>
      <c r="B8" s="89" t="s">
        <v>292</v>
      </c>
      <c r="C8" s="89" t="s">
        <v>293</v>
      </c>
      <c r="D8" s="89" t="s">
        <v>267</v>
      </c>
      <c r="E8" s="89" t="s">
        <v>110</v>
      </c>
      <c r="G8" s="89" t="s">
        <v>272</v>
      </c>
      <c r="X8" s="215"/>
      <c r="Y8" s="215"/>
      <c r="Z8" s="215"/>
    </row>
    <row r="9" spans="1:26" ht="12.75">
      <c r="A9" s="89" t="s">
        <v>717</v>
      </c>
      <c r="B9" s="89" t="s">
        <v>718</v>
      </c>
      <c r="C9" s="89" t="s">
        <v>342</v>
      </c>
      <c r="D9" s="89" t="s">
        <v>267</v>
      </c>
      <c r="E9" s="89" t="s">
        <v>110</v>
      </c>
      <c r="G9" s="89" t="s">
        <v>273</v>
      </c>
      <c r="X9" s="215"/>
      <c r="Y9" s="215"/>
      <c r="Z9" s="215"/>
    </row>
    <row r="10" spans="1:26" ht="12.75">
      <c r="A10" s="89" t="s">
        <v>294</v>
      </c>
      <c r="B10" s="89" t="s">
        <v>295</v>
      </c>
      <c r="C10" s="89" t="s">
        <v>296</v>
      </c>
      <c r="D10" s="89" t="s">
        <v>267</v>
      </c>
      <c r="E10" s="89" t="s">
        <v>110</v>
      </c>
      <c r="X10" s="215"/>
      <c r="Y10" s="215"/>
      <c r="Z10" s="215"/>
    </row>
    <row r="11" spans="1:26" ht="12.75">
      <c r="A11" s="89" t="s">
        <v>299</v>
      </c>
      <c r="B11" s="89" t="s">
        <v>300</v>
      </c>
      <c r="C11" s="89" t="s">
        <v>301</v>
      </c>
      <c r="D11" s="89" t="s">
        <v>267</v>
      </c>
      <c r="E11" s="89" t="s">
        <v>110</v>
      </c>
      <c r="X11" s="215"/>
      <c r="Y11" s="215"/>
      <c r="Z11" s="215"/>
    </row>
    <row r="12" spans="1:26" ht="12.75">
      <c r="A12" s="89" t="s">
        <v>302</v>
      </c>
      <c r="B12" s="89" t="s">
        <v>303</v>
      </c>
      <c r="C12" s="89" t="s">
        <v>304</v>
      </c>
      <c r="D12" s="89" t="s">
        <v>267</v>
      </c>
      <c r="E12" s="89" t="s">
        <v>110</v>
      </c>
      <c r="X12" s="215"/>
      <c r="Y12" s="215"/>
      <c r="Z12" s="215"/>
    </row>
    <row r="13" spans="1:26" ht="12.75">
      <c r="A13" s="89" t="s">
        <v>309</v>
      </c>
      <c r="B13" s="89" t="s">
        <v>310</v>
      </c>
      <c r="C13" s="89" t="s">
        <v>308</v>
      </c>
      <c r="D13" s="89" t="s">
        <v>267</v>
      </c>
      <c r="E13" s="89" t="s">
        <v>110</v>
      </c>
      <c r="X13" s="215"/>
      <c r="Y13" s="215"/>
      <c r="Z13" s="215"/>
    </row>
    <row r="14" spans="1:26" ht="12.75">
      <c r="A14" s="89" t="s">
        <v>625</v>
      </c>
      <c r="B14" s="89" t="s">
        <v>311</v>
      </c>
      <c r="C14" s="89" t="s">
        <v>626</v>
      </c>
      <c r="D14" s="89" t="s">
        <v>267</v>
      </c>
      <c r="E14" s="89" t="s">
        <v>110</v>
      </c>
      <c r="X14" s="215"/>
      <c r="Y14" s="215"/>
      <c r="Z14" s="215"/>
    </row>
    <row r="15" spans="1:26" ht="12.75">
      <c r="A15" s="89" t="s">
        <v>627</v>
      </c>
      <c r="B15" s="89" t="s">
        <v>311</v>
      </c>
      <c r="C15" s="89" t="s">
        <v>628</v>
      </c>
      <c r="D15" s="89" t="s">
        <v>267</v>
      </c>
      <c r="E15" s="89" t="s">
        <v>110</v>
      </c>
      <c r="X15" s="215"/>
      <c r="Y15" s="215"/>
      <c r="Z15" s="215"/>
    </row>
    <row r="16" spans="1:26" ht="12.75">
      <c r="A16" s="89" t="s">
        <v>511</v>
      </c>
      <c r="B16" s="89" t="s">
        <v>512</v>
      </c>
      <c r="C16" s="89" t="s">
        <v>719</v>
      </c>
      <c r="D16" s="89" t="s">
        <v>267</v>
      </c>
      <c r="E16" s="89" t="s">
        <v>110</v>
      </c>
      <c r="X16" s="215"/>
      <c r="Y16" s="215"/>
      <c r="Z16" s="215"/>
    </row>
    <row r="17" spans="1:26" ht="12.75">
      <c r="A17" s="89" t="s">
        <v>314</v>
      </c>
      <c r="B17" s="89" t="s">
        <v>315</v>
      </c>
      <c r="C17" s="89" t="s">
        <v>316</v>
      </c>
      <c r="D17" s="89" t="s">
        <v>267</v>
      </c>
      <c r="E17" s="89" t="s">
        <v>110</v>
      </c>
      <c r="X17" s="215"/>
      <c r="Y17" s="215"/>
      <c r="Z17" s="215"/>
    </row>
    <row r="18" spans="1:26" ht="12.75">
      <c r="A18" s="89" t="s">
        <v>720</v>
      </c>
      <c r="B18" s="89" t="s">
        <v>317</v>
      </c>
      <c r="C18" s="89" t="s">
        <v>318</v>
      </c>
      <c r="D18" s="89" t="s">
        <v>267</v>
      </c>
      <c r="E18" s="89" t="s">
        <v>110</v>
      </c>
      <c r="X18" s="215"/>
      <c r="Y18" s="215"/>
      <c r="Z18" s="215"/>
    </row>
    <row r="19" spans="1:26" ht="12.75">
      <c r="A19" s="89" t="s">
        <v>319</v>
      </c>
      <c r="B19" s="89" t="s">
        <v>320</v>
      </c>
      <c r="C19" s="89" t="s">
        <v>308</v>
      </c>
      <c r="D19" s="89" t="s">
        <v>267</v>
      </c>
      <c r="E19" s="89" t="s">
        <v>110</v>
      </c>
      <c r="X19" s="215"/>
      <c r="Y19" s="215"/>
      <c r="Z19" s="215"/>
    </row>
    <row r="20" spans="1:26" ht="12.75">
      <c r="A20" s="89" t="s">
        <v>321</v>
      </c>
      <c r="B20" s="89" t="s">
        <v>322</v>
      </c>
      <c r="C20" s="89" t="s">
        <v>308</v>
      </c>
      <c r="D20" s="89" t="s">
        <v>267</v>
      </c>
      <c r="E20" s="89" t="s">
        <v>110</v>
      </c>
      <c r="X20" s="215"/>
      <c r="Y20" s="215"/>
      <c r="Z20" s="215"/>
    </row>
    <row r="21" spans="1:26" ht="12.75">
      <c r="A21" s="89" t="s">
        <v>323</v>
      </c>
      <c r="B21" s="89" t="s">
        <v>324</v>
      </c>
      <c r="C21" s="89" t="s">
        <v>325</v>
      </c>
      <c r="D21" s="89" t="s">
        <v>267</v>
      </c>
      <c r="E21" s="89" t="s">
        <v>110</v>
      </c>
      <c r="X21" s="215"/>
      <c r="Y21" s="215"/>
      <c r="Z21" s="215"/>
    </row>
    <row r="22" spans="1:26" ht="12.75">
      <c r="A22" s="89" t="s">
        <v>721</v>
      </c>
      <c r="B22" s="89" t="s">
        <v>722</v>
      </c>
      <c r="C22" s="89" t="s">
        <v>723</v>
      </c>
      <c r="D22" s="89" t="s">
        <v>267</v>
      </c>
      <c r="E22" s="89" t="s">
        <v>110</v>
      </c>
      <c r="X22" s="215"/>
      <c r="Y22" s="215"/>
      <c r="Z22" s="215"/>
    </row>
    <row r="23" spans="1:26" ht="12.75">
      <c r="A23" s="89" t="s">
        <v>326</v>
      </c>
      <c r="B23" s="89" t="s">
        <v>327</v>
      </c>
      <c r="C23" s="89" t="s">
        <v>328</v>
      </c>
      <c r="D23" s="89" t="s">
        <v>267</v>
      </c>
      <c r="E23" s="89" t="s">
        <v>110</v>
      </c>
      <c r="X23" s="215"/>
      <c r="Y23" s="215"/>
      <c r="Z23" s="215"/>
    </row>
    <row r="24" spans="1:26" ht="12.75">
      <c r="A24" s="89" t="s">
        <v>330</v>
      </c>
      <c r="B24" s="89" t="s">
        <v>331</v>
      </c>
      <c r="C24" s="89" t="s">
        <v>332</v>
      </c>
      <c r="D24" s="89" t="s">
        <v>267</v>
      </c>
      <c r="E24" s="89" t="s">
        <v>110</v>
      </c>
      <c r="X24" s="215"/>
      <c r="Y24" s="215"/>
      <c r="Z24" s="215"/>
    </row>
    <row r="25" spans="1:26" ht="12.75">
      <c r="A25" s="89" t="s">
        <v>333</v>
      </c>
      <c r="B25" s="89" t="s">
        <v>334</v>
      </c>
      <c r="C25" s="89" t="s">
        <v>335</v>
      </c>
      <c r="D25" s="89" t="s">
        <v>267</v>
      </c>
      <c r="E25" s="89" t="s">
        <v>110</v>
      </c>
      <c r="X25" s="215"/>
      <c r="Y25" s="215"/>
      <c r="Z25" s="215"/>
    </row>
    <row r="26" spans="1:26" ht="12.75">
      <c r="A26" s="89" t="s">
        <v>724</v>
      </c>
      <c r="B26" s="89" t="s">
        <v>725</v>
      </c>
      <c r="C26" s="89" t="s">
        <v>342</v>
      </c>
      <c r="D26" s="89" t="s">
        <v>267</v>
      </c>
      <c r="E26" s="89" t="s">
        <v>110</v>
      </c>
      <c r="X26" s="215"/>
      <c r="Y26" s="215"/>
      <c r="Z26" s="215"/>
    </row>
    <row r="27" spans="1:26" ht="12.75">
      <c r="A27" s="89" t="s">
        <v>336</v>
      </c>
      <c r="B27" s="89" t="s">
        <v>337</v>
      </c>
      <c r="C27" s="89" t="s">
        <v>328</v>
      </c>
      <c r="D27" s="89" t="s">
        <v>267</v>
      </c>
      <c r="E27" s="89" t="s">
        <v>110</v>
      </c>
      <c r="X27" s="215"/>
      <c r="Y27" s="215"/>
      <c r="Z27" s="215"/>
    </row>
    <row r="28" spans="1:26" ht="12.75">
      <c r="A28" s="89" t="s">
        <v>629</v>
      </c>
      <c r="B28" s="89" t="s">
        <v>630</v>
      </c>
      <c r="C28" s="89" t="s">
        <v>631</v>
      </c>
      <c r="D28" s="89" t="s">
        <v>267</v>
      </c>
      <c r="E28" s="89" t="s">
        <v>110</v>
      </c>
      <c r="X28" s="215"/>
      <c r="Y28" s="215"/>
      <c r="Z28" s="215"/>
    </row>
    <row r="29" spans="1:26" ht="12.75">
      <c r="A29" s="89" t="s">
        <v>632</v>
      </c>
      <c r="B29" s="89" t="s">
        <v>630</v>
      </c>
      <c r="C29" s="89" t="s">
        <v>615</v>
      </c>
      <c r="D29" s="89" t="s">
        <v>267</v>
      </c>
      <c r="E29" s="89" t="s">
        <v>110</v>
      </c>
      <c r="X29" s="215"/>
      <c r="Y29" s="215"/>
      <c r="Z29" s="215"/>
    </row>
    <row r="30" spans="1:26" ht="12.75">
      <c r="A30" s="89" t="s">
        <v>633</v>
      </c>
      <c r="B30" s="89" t="s">
        <v>630</v>
      </c>
      <c r="C30" s="89" t="s">
        <v>634</v>
      </c>
      <c r="D30" s="89" t="s">
        <v>267</v>
      </c>
      <c r="E30" s="89" t="s">
        <v>110</v>
      </c>
      <c r="X30" s="215"/>
      <c r="Y30" s="215"/>
      <c r="Z30" s="215"/>
    </row>
    <row r="31" spans="1:26" ht="12.75">
      <c r="A31" s="89" t="s">
        <v>726</v>
      </c>
      <c r="B31" s="89" t="s">
        <v>305</v>
      </c>
      <c r="C31" s="89" t="s">
        <v>306</v>
      </c>
      <c r="D31" s="89" t="s">
        <v>267</v>
      </c>
      <c r="E31" s="89" t="s">
        <v>110</v>
      </c>
      <c r="X31" s="215"/>
      <c r="Y31" s="215"/>
      <c r="Z31" s="215"/>
    </row>
    <row r="32" spans="1:26" ht="12.75">
      <c r="A32" s="89" t="s">
        <v>727</v>
      </c>
      <c r="B32" s="89" t="s">
        <v>307</v>
      </c>
      <c r="C32" s="89" t="s">
        <v>316</v>
      </c>
      <c r="D32" s="89" t="s">
        <v>267</v>
      </c>
      <c r="E32" s="89" t="s">
        <v>110</v>
      </c>
      <c r="X32" s="215"/>
      <c r="Y32" s="215"/>
      <c r="Z32" s="215"/>
    </row>
    <row r="33" spans="1:26" ht="12.75">
      <c r="A33" s="89" t="s">
        <v>728</v>
      </c>
      <c r="B33" s="89" t="s">
        <v>311</v>
      </c>
      <c r="C33" s="89" t="s">
        <v>729</v>
      </c>
      <c r="D33" s="89" t="s">
        <v>267</v>
      </c>
      <c r="E33" s="89" t="s">
        <v>110</v>
      </c>
      <c r="X33" s="215"/>
      <c r="Y33" s="215"/>
      <c r="Z33" s="215"/>
    </row>
    <row r="34" spans="1:26" ht="12.75">
      <c r="A34" s="89" t="s">
        <v>728</v>
      </c>
      <c r="B34" s="89" t="s">
        <v>311</v>
      </c>
      <c r="C34" s="89" t="s">
        <v>308</v>
      </c>
      <c r="D34" s="89" t="s">
        <v>267</v>
      </c>
      <c r="E34" s="89" t="s">
        <v>110</v>
      </c>
      <c r="X34" s="215"/>
      <c r="Y34" s="215"/>
      <c r="Z34" s="215"/>
    </row>
    <row r="35" spans="1:26" ht="12.75">
      <c r="A35" s="89" t="s">
        <v>730</v>
      </c>
      <c r="B35" s="89" t="s">
        <v>311</v>
      </c>
      <c r="C35" s="89" t="s">
        <v>313</v>
      </c>
      <c r="D35" s="89" t="s">
        <v>267</v>
      </c>
      <c r="E35" s="89" t="s">
        <v>110</v>
      </c>
      <c r="X35" s="215"/>
      <c r="Y35" s="215"/>
      <c r="Z35" s="215"/>
    </row>
    <row r="36" spans="1:26" ht="12.75">
      <c r="A36" s="89" t="s">
        <v>340</v>
      </c>
      <c r="B36" s="89" t="s">
        <v>341</v>
      </c>
      <c r="C36" s="89" t="s">
        <v>342</v>
      </c>
      <c r="D36" s="89" t="s">
        <v>267</v>
      </c>
      <c r="E36" s="89" t="s">
        <v>110</v>
      </c>
      <c r="X36" s="215"/>
      <c r="Y36" s="215"/>
      <c r="Z36" s="215"/>
    </row>
    <row r="37" spans="1:26" ht="12.75">
      <c r="A37" s="89" t="s">
        <v>343</v>
      </c>
      <c r="B37" s="89" t="s">
        <v>287</v>
      </c>
      <c r="C37" s="89" t="s">
        <v>344</v>
      </c>
      <c r="D37" s="89" t="s">
        <v>267</v>
      </c>
      <c r="E37" s="89" t="s">
        <v>110</v>
      </c>
      <c r="X37" s="215"/>
      <c r="Y37" s="215"/>
      <c r="Z37" s="215"/>
    </row>
    <row r="38" spans="1:26" ht="12.75">
      <c r="A38" s="89" t="s">
        <v>636</v>
      </c>
      <c r="B38" s="89" t="s">
        <v>637</v>
      </c>
      <c r="C38" s="89" t="s">
        <v>530</v>
      </c>
      <c r="D38" s="89" t="s">
        <v>267</v>
      </c>
      <c r="E38" s="89" t="s">
        <v>110</v>
      </c>
      <c r="X38" s="215"/>
      <c r="Y38" s="215"/>
      <c r="Z38" s="215"/>
    </row>
    <row r="39" spans="1:26" ht="12.75">
      <c r="A39" s="89" t="s">
        <v>638</v>
      </c>
      <c r="B39" s="89" t="s">
        <v>635</v>
      </c>
      <c r="C39" s="89" t="s">
        <v>530</v>
      </c>
      <c r="D39" s="89" t="s">
        <v>267</v>
      </c>
      <c r="E39" s="89" t="s">
        <v>110</v>
      </c>
      <c r="X39" s="215"/>
      <c r="Y39" s="215"/>
      <c r="Z39" s="215"/>
    </row>
    <row r="40" spans="1:26" ht="12.75">
      <c r="A40" s="89" t="s">
        <v>731</v>
      </c>
      <c r="B40" s="89" t="s">
        <v>360</v>
      </c>
      <c r="C40" s="89" t="s">
        <v>288</v>
      </c>
      <c r="D40" s="89" t="s">
        <v>348</v>
      </c>
      <c r="E40" s="89" t="s">
        <v>110</v>
      </c>
      <c r="X40" s="215"/>
      <c r="Y40" s="215"/>
      <c r="Z40" s="215"/>
    </row>
    <row r="41" spans="1:26" ht="12.75">
      <c r="A41" s="89" t="s">
        <v>710</v>
      </c>
      <c r="B41" s="89" t="s">
        <v>349</v>
      </c>
      <c r="C41" s="89" t="s">
        <v>350</v>
      </c>
      <c r="D41" s="89" t="s">
        <v>348</v>
      </c>
      <c r="E41" s="89" t="s">
        <v>110</v>
      </c>
      <c r="X41" s="215"/>
      <c r="Y41" s="215"/>
      <c r="Z41" s="215"/>
    </row>
    <row r="42" spans="1:26" ht="12.75">
      <c r="A42" s="89" t="s">
        <v>345</v>
      </c>
      <c r="B42" s="89" t="s">
        <v>346</v>
      </c>
      <c r="C42" s="89" t="s">
        <v>732</v>
      </c>
      <c r="D42" s="89" t="s">
        <v>348</v>
      </c>
      <c r="E42" s="89" t="s">
        <v>110</v>
      </c>
      <c r="X42" s="215"/>
      <c r="Y42" s="215"/>
      <c r="Z42" s="215"/>
    </row>
    <row r="43" spans="1:26" ht="12.75">
      <c r="A43" s="89" t="s">
        <v>733</v>
      </c>
      <c r="B43" s="89" t="s">
        <v>419</v>
      </c>
      <c r="C43" s="89" t="s">
        <v>732</v>
      </c>
      <c r="D43" s="89" t="s">
        <v>348</v>
      </c>
      <c r="E43" s="89" t="s">
        <v>110</v>
      </c>
      <c r="X43" s="215"/>
      <c r="Y43" s="215"/>
      <c r="Z43" s="215"/>
    </row>
    <row r="44" spans="1:26" ht="12.75">
      <c r="A44" s="89" t="s">
        <v>734</v>
      </c>
      <c r="B44" s="89" t="s">
        <v>735</v>
      </c>
      <c r="C44" s="89" t="s">
        <v>732</v>
      </c>
      <c r="D44" s="89" t="s">
        <v>348</v>
      </c>
      <c r="E44" s="89" t="s">
        <v>110</v>
      </c>
      <c r="X44" s="215"/>
      <c r="Y44" s="215"/>
      <c r="Z44" s="215"/>
    </row>
    <row r="45" spans="1:26" ht="12.75">
      <c r="A45" s="89" t="s">
        <v>351</v>
      </c>
      <c r="B45" s="89" t="s">
        <v>352</v>
      </c>
      <c r="C45" s="89" t="s">
        <v>353</v>
      </c>
      <c r="D45" s="89" t="s">
        <v>348</v>
      </c>
      <c r="E45" s="89" t="s">
        <v>110</v>
      </c>
      <c r="X45" s="215"/>
      <c r="Y45" s="215"/>
      <c r="Z45" s="215"/>
    </row>
    <row r="46" spans="1:26" ht="12.75">
      <c r="A46" s="89" t="s">
        <v>354</v>
      </c>
      <c r="B46" s="89" t="s">
        <v>355</v>
      </c>
      <c r="C46" s="89" t="s">
        <v>356</v>
      </c>
      <c r="D46" s="89" t="s">
        <v>348</v>
      </c>
      <c r="E46" s="89" t="s">
        <v>110</v>
      </c>
      <c r="X46" s="215"/>
      <c r="Y46" s="215"/>
      <c r="Z46" s="215"/>
    </row>
    <row r="47" spans="1:26" ht="12.75">
      <c r="A47" s="89" t="s">
        <v>357</v>
      </c>
      <c r="B47" s="89" t="s">
        <v>358</v>
      </c>
      <c r="C47" s="89" t="s">
        <v>359</v>
      </c>
      <c r="D47" s="89" t="s">
        <v>348</v>
      </c>
      <c r="E47" s="89" t="s">
        <v>110</v>
      </c>
      <c r="X47" s="215"/>
      <c r="Y47" s="215"/>
      <c r="Z47" s="215"/>
    </row>
    <row r="48" spans="1:26" ht="12.75">
      <c r="A48" s="89" t="s">
        <v>811</v>
      </c>
      <c r="B48" s="89" t="s">
        <v>812</v>
      </c>
      <c r="C48" s="89" t="s">
        <v>813</v>
      </c>
      <c r="D48" s="89" t="s">
        <v>348</v>
      </c>
      <c r="E48" s="89" t="s">
        <v>110</v>
      </c>
      <c r="X48" s="215"/>
      <c r="Y48" s="215"/>
      <c r="Z48" s="215"/>
    </row>
    <row r="49" spans="1:26" ht="12.75">
      <c r="A49" s="89" t="s">
        <v>711</v>
      </c>
      <c r="B49" s="89" t="s">
        <v>338</v>
      </c>
      <c r="C49" s="89" t="s">
        <v>339</v>
      </c>
      <c r="D49" s="89" t="s">
        <v>348</v>
      </c>
      <c r="E49" s="89" t="s">
        <v>110</v>
      </c>
      <c r="X49" s="215"/>
      <c r="Y49" s="215"/>
      <c r="Z49" s="215"/>
    </row>
    <row r="50" spans="1:26" ht="12.75">
      <c r="A50" s="89" t="s">
        <v>361</v>
      </c>
      <c r="B50" s="89" t="s">
        <v>362</v>
      </c>
      <c r="C50" s="89" t="s">
        <v>732</v>
      </c>
      <c r="D50" s="89" t="s">
        <v>348</v>
      </c>
      <c r="E50" s="89" t="s">
        <v>110</v>
      </c>
      <c r="X50" s="215"/>
      <c r="Y50" s="215"/>
      <c r="Z50" s="215"/>
    </row>
    <row r="51" spans="1:26" ht="12.75">
      <c r="A51" s="89" t="s">
        <v>363</v>
      </c>
      <c r="B51" s="89" t="s">
        <v>364</v>
      </c>
      <c r="C51" s="89" t="s">
        <v>288</v>
      </c>
      <c r="D51" s="89" t="s">
        <v>348</v>
      </c>
      <c r="E51" s="89" t="s">
        <v>110</v>
      </c>
      <c r="X51" s="215"/>
      <c r="Y51" s="215"/>
      <c r="Z51" s="215"/>
    </row>
    <row r="52" spans="1:26" ht="12.75">
      <c r="A52" s="89" t="s">
        <v>367</v>
      </c>
      <c r="B52" s="89" t="s">
        <v>368</v>
      </c>
      <c r="C52" s="89" t="s">
        <v>369</v>
      </c>
      <c r="D52" s="89" t="s">
        <v>348</v>
      </c>
      <c r="E52" s="89" t="s">
        <v>110</v>
      </c>
      <c r="X52" s="215"/>
      <c r="Y52" s="215"/>
      <c r="Z52" s="215"/>
    </row>
    <row r="53" spans="1:26" ht="12.75">
      <c r="A53" s="89" t="s">
        <v>365</v>
      </c>
      <c r="B53" s="89" t="s">
        <v>366</v>
      </c>
      <c r="C53" s="89" t="s">
        <v>342</v>
      </c>
      <c r="D53" s="89" t="s">
        <v>348</v>
      </c>
      <c r="E53" s="89" t="s">
        <v>110</v>
      </c>
      <c r="X53" s="215"/>
      <c r="Y53" s="215"/>
      <c r="Z53" s="215"/>
    </row>
    <row r="54" spans="1:26" ht="12.75">
      <c r="A54" s="89" t="s">
        <v>822</v>
      </c>
      <c r="B54" s="89">
        <v>8601070751</v>
      </c>
      <c r="C54" s="89">
        <v>860101001</v>
      </c>
      <c r="D54" s="89" t="s">
        <v>348</v>
      </c>
      <c r="E54" s="89" t="s">
        <v>110</v>
      </c>
      <c r="X54" s="215"/>
      <c r="Y54" s="215"/>
      <c r="Z54" s="215"/>
    </row>
    <row r="55" spans="1:26" ht="12.75">
      <c r="A55" s="89" t="s">
        <v>370</v>
      </c>
      <c r="B55" s="89" t="s">
        <v>352</v>
      </c>
      <c r="C55" s="89" t="s">
        <v>371</v>
      </c>
      <c r="D55" s="89" t="s">
        <v>348</v>
      </c>
      <c r="E55" s="89" t="s">
        <v>110</v>
      </c>
      <c r="X55" s="215"/>
      <c r="Y55" s="215"/>
      <c r="Z55" s="215"/>
    </row>
    <row r="56" spans="1:26" ht="12.75">
      <c r="A56" s="89" t="s">
        <v>372</v>
      </c>
      <c r="B56" s="89" t="s">
        <v>373</v>
      </c>
      <c r="C56" s="89" t="s">
        <v>374</v>
      </c>
      <c r="D56" s="89" t="s">
        <v>348</v>
      </c>
      <c r="E56" s="89" t="s">
        <v>110</v>
      </c>
      <c r="X56" s="215"/>
      <c r="Y56" s="215"/>
      <c r="Z56" s="215"/>
    </row>
    <row r="57" spans="1:26" ht="12.75">
      <c r="A57" s="89" t="s">
        <v>375</v>
      </c>
      <c r="B57" s="89" t="s">
        <v>376</v>
      </c>
      <c r="C57" s="89" t="s">
        <v>325</v>
      </c>
      <c r="D57" s="89" t="s">
        <v>348</v>
      </c>
      <c r="E57" s="89" t="s">
        <v>110</v>
      </c>
      <c r="X57" s="215"/>
      <c r="Y57" s="215"/>
      <c r="Z57" s="215"/>
    </row>
    <row r="58" spans="1:26" ht="12.75">
      <c r="A58" s="89" t="s">
        <v>736</v>
      </c>
      <c r="B58" s="89" t="s">
        <v>737</v>
      </c>
      <c r="C58" s="89" t="s">
        <v>380</v>
      </c>
      <c r="D58" s="89" t="s">
        <v>348</v>
      </c>
      <c r="E58" s="89" t="s">
        <v>110</v>
      </c>
      <c r="X58" s="215"/>
      <c r="Y58" s="215"/>
      <c r="Z58" s="215"/>
    </row>
    <row r="59" spans="1:26" ht="12.75">
      <c r="A59" s="89" t="s">
        <v>416</v>
      </c>
      <c r="B59" s="89" t="s">
        <v>417</v>
      </c>
      <c r="C59" s="89" t="s">
        <v>418</v>
      </c>
      <c r="D59" s="89" t="s">
        <v>348</v>
      </c>
      <c r="E59" s="89" t="s">
        <v>110</v>
      </c>
      <c r="X59" s="215"/>
      <c r="Y59" s="215"/>
      <c r="Z59" s="215"/>
    </row>
    <row r="60" spans="1:26" ht="12.75">
      <c r="A60" s="89" t="s">
        <v>738</v>
      </c>
      <c r="B60" s="89" t="s">
        <v>739</v>
      </c>
      <c r="C60" s="89" t="s">
        <v>342</v>
      </c>
      <c r="D60" s="89" t="s">
        <v>348</v>
      </c>
      <c r="E60" s="89" t="s">
        <v>110</v>
      </c>
      <c r="X60" s="215"/>
      <c r="Y60" s="215"/>
      <c r="Z60" s="215"/>
    </row>
    <row r="61" spans="1:26" ht="12.75">
      <c r="A61" s="89" t="s">
        <v>740</v>
      </c>
      <c r="B61" s="89" t="s">
        <v>741</v>
      </c>
      <c r="C61" s="89" t="s">
        <v>304</v>
      </c>
      <c r="D61" s="89" t="s">
        <v>348</v>
      </c>
      <c r="E61" s="89" t="s">
        <v>110</v>
      </c>
      <c r="X61" s="215"/>
      <c r="Y61" s="215"/>
      <c r="Z61" s="215"/>
    </row>
    <row r="62" spans="1:26" ht="12.75">
      <c r="A62" s="89" t="s">
        <v>720</v>
      </c>
      <c r="B62" s="89" t="s">
        <v>317</v>
      </c>
      <c r="C62" s="89" t="s">
        <v>318</v>
      </c>
      <c r="D62" s="89" t="s">
        <v>348</v>
      </c>
      <c r="E62" s="89" t="s">
        <v>110</v>
      </c>
      <c r="X62" s="215"/>
      <c r="Y62" s="215"/>
      <c r="Z62" s="215"/>
    </row>
    <row r="63" spans="1:26" ht="12.75">
      <c r="A63" s="89" t="s">
        <v>742</v>
      </c>
      <c r="B63" s="89" t="s">
        <v>407</v>
      </c>
      <c r="C63" s="89" t="s">
        <v>716</v>
      </c>
      <c r="D63" s="89" t="s">
        <v>348</v>
      </c>
      <c r="E63" s="89" t="s">
        <v>110</v>
      </c>
      <c r="X63" s="215"/>
      <c r="Y63" s="215"/>
      <c r="Z63" s="215"/>
    </row>
    <row r="64" spans="1:26" ht="12.75">
      <c r="A64" s="89" t="s">
        <v>743</v>
      </c>
      <c r="B64" s="89" t="s">
        <v>744</v>
      </c>
      <c r="C64" s="89" t="s">
        <v>667</v>
      </c>
      <c r="D64" s="89" t="s">
        <v>348</v>
      </c>
      <c r="E64" s="89" t="s">
        <v>110</v>
      </c>
      <c r="X64" s="215"/>
      <c r="Y64" s="215"/>
      <c r="Z64" s="215"/>
    </row>
    <row r="65" spans="1:26" ht="12.75">
      <c r="A65" s="89" t="s">
        <v>378</v>
      </c>
      <c r="B65" s="89" t="s">
        <v>379</v>
      </c>
      <c r="C65" s="89" t="s">
        <v>380</v>
      </c>
      <c r="D65" s="89" t="s">
        <v>348</v>
      </c>
      <c r="E65" s="89" t="s">
        <v>110</v>
      </c>
      <c r="X65" s="215"/>
      <c r="Y65" s="215"/>
      <c r="Z65" s="215"/>
    </row>
    <row r="66" spans="1:26" ht="12.75">
      <c r="A66" s="89" t="s">
        <v>745</v>
      </c>
      <c r="B66" s="89" t="s">
        <v>746</v>
      </c>
      <c r="C66" s="89" t="s">
        <v>747</v>
      </c>
      <c r="D66" s="89" t="s">
        <v>348</v>
      </c>
      <c r="E66" s="89" t="s">
        <v>110</v>
      </c>
      <c r="X66" s="215"/>
      <c r="Y66" s="215"/>
      <c r="Z66" s="215"/>
    </row>
    <row r="67" spans="1:26" ht="12.75">
      <c r="A67" s="89" t="s">
        <v>748</v>
      </c>
      <c r="B67" s="89" t="s">
        <v>377</v>
      </c>
      <c r="C67" s="89" t="s">
        <v>749</v>
      </c>
      <c r="D67" s="89" t="s">
        <v>348</v>
      </c>
      <c r="E67" s="89" t="s">
        <v>110</v>
      </c>
      <c r="X67" s="215"/>
      <c r="Y67" s="215"/>
      <c r="Z67" s="215"/>
    </row>
    <row r="68" spans="1:26" ht="12.75">
      <c r="A68" s="89" t="s">
        <v>381</v>
      </c>
      <c r="B68" s="89" t="s">
        <v>382</v>
      </c>
      <c r="C68" s="89" t="s">
        <v>350</v>
      </c>
      <c r="D68" s="89" t="s">
        <v>348</v>
      </c>
      <c r="E68" s="89" t="s">
        <v>110</v>
      </c>
      <c r="X68" s="215"/>
      <c r="Y68" s="215"/>
      <c r="Z68" s="215"/>
    </row>
    <row r="69" spans="1:26" ht="12.75">
      <c r="A69" s="89" t="s">
        <v>383</v>
      </c>
      <c r="B69" s="89" t="s">
        <v>384</v>
      </c>
      <c r="C69" s="89" t="s">
        <v>385</v>
      </c>
      <c r="D69" s="89" t="s">
        <v>348</v>
      </c>
      <c r="E69" s="89" t="s">
        <v>110</v>
      </c>
      <c r="X69" s="215"/>
      <c r="Y69" s="215"/>
      <c r="Z69" s="215"/>
    </row>
    <row r="70" spans="1:26" ht="12.75">
      <c r="A70" s="89" t="s">
        <v>383</v>
      </c>
      <c r="B70" s="89" t="s">
        <v>384</v>
      </c>
      <c r="C70" s="89" t="s">
        <v>732</v>
      </c>
      <c r="D70" s="89" t="s">
        <v>348</v>
      </c>
      <c r="E70" s="89" t="s">
        <v>110</v>
      </c>
      <c r="X70" s="215"/>
      <c r="Y70" s="215"/>
      <c r="Z70" s="215"/>
    </row>
    <row r="71" spans="1:26" ht="12.75">
      <c r="A71" s="89" t="s">
        <v>386</v>
      </c>
      <c r="B71" s="89" t="s">
        <v>387</v>
      </c>
      <c r="C71" s="89" t="s">
        <v>388</v>
      </c>
      <c r="D71" s="89" t="s">
        <v>348</v>
      </c>
      <c r="E71" s="89" t="s">
        <v>110</v>
      </c>
      <c r="X71" s="215"/>
      <c r="Y71" s="215"/>
      <c r="Z71" s="215"/>
    </row>
    <row r="72" spans="1:26" ht="12.75">
      <c r="A72" s="89" t="s">
        <v>750</v>
      </c>
      <c r="B72" s="89" t="s">
        <v>751</v>
      </c>
      <c r="C72" s="89" t="s">
        <v>752</v>
      </c>
      <c r="D72" s="89" t="s">
        <v>348</v>
      </c>
      <c r="E72" s="89" t="s">
        <v>110</v>
      </c>
      <c r="X72" s="215"/>
      <c r="Y72" s="215"/>
      <c r="Z72" s="215"/>
    </row>
    <row r="73" spans="1:26" ht="12.75">
      <c r="A73" s="89" t="s">
        <v>389</v>
      </c>
      <c r="B73" s="89" t="s">
        <v>390</v>
      </c>
      <c r="C73" s="89" t="s">
        <v>391</v>
      </c>
      <c r="D73" s="89" t="s">
        <v>348</v>
      </c>
      <c r="E73" s="89" t="s">
        <v>110</v>
      </c>
      <c r="X73" s="215"/>
      <c r="Y73" s="215"/>
      <c r="Z73" s="215"/>
    </row>
    <row r="74" spans="1:26" ht="12.75">
      <c r="A74" s="89" t="s">
        <v>392</v>
      </c>
      <c r="B74" s="89" t="s">
        <v>393</v>
      </c>
      <c r="C74" s="89" t="s">
        <v>329</v>
      </c>
      <c r="D74" s="89" t="s">
        <v>348</v>
      </c>
      <c r="E74" s="89" t="s">
        <v>110</v>
      </c>
      <c r="X74" s="215"/>
      <c r="Y74" s="215"/>
      <c r="Z74" s="215"/>
    </row>
    <row r="75" spans="1:26" ht="12.75">
      <c r="A75" s="89" t="s">
        <v>394</v>
      </c>
      <c r="B75" s="89" t="s">
        <v>395</v>
      </c>
      <c r="C75" s="89" t="s">
        <v>328</v>
      </c>
      <c r="D75" s="89" t="s">
        <v>348</v>
      </c>
      <c r="E75" s="89" t="s">
        <v>110</v>
      </c>
      <c r="X75" s="215"/>
      <c r="Y75" s="215"/>
      <c r="Z75" s="215"/>
    </row>
    <row r="76" spans="1:26" ht="12.75">
      <c r="A76" s="89" t="s">
        <v>753</v>
      </c>
      <c r="B76" s="89" t="s">
        <v>754</v>
      </c>
      <c r="C76" s="89" t="s">
        <v>347</v>
      </c>
      <c r="D76" s="89" t="s">
        <v>348</v>
      </c>
      <c r="E76" s="89" t="s">
        <v>110</v>
      </c>
      <c r="X76" s="215"/>
      <c r="Y76" s="215"/>
      <c r="Z76" s="215"/>
    </row>
    <row r="77" spans="1:26" ht="12.75">
      <c r="A77" s="89" t="s">
        <v>398</v>
      </c>
      <c r="B77" s="89" t="s">
        <v>399</v>
      </c>
      <c r="C77" s="89" t="s">
        <v>400</v>
      </c>
      <c r="D77" s="89" t="s">
        <v>348</v>
      </c>
      <c r="E77" s="89" t="s">
        <v>110</v>
      </c>
      <c r="X77" s="215"/>
      <c r="Y77" s="215"/>
      <c r="Z77" s="215"/>
    </row>
    <row r="78" spans="1:26" ht="12.75">
      <c r="A78" s="89" t="s">
        <v>396</v>
      </c>
      <c r="B78" s="89" t="s">
        <v>397</v>
      </c>
      <c r="C78" s="89" t="s">
        <v>732</v>
      </c>
      <c r="D78" s="89" t="s">
        <v>348</v>
      </c>
      <c r="E78" s="89" t="s">
        <v>110</v>
      </c>
      <c r="X78" s="215"/>
      <c r="Y78" s="215"/>
      <c r="Z78" s="215"/>
    </row>
    <row r="79" spans="1:26" ht="12.75">
      <c r="A79" s="89" t="s">
        <v>755</v>
      </c>
      <c r="B79" s="89" t="s">
        <v>756</v>
      </c>
      <c r="C79" s="89" t="s">
        <v>374</v>
      </c>
      <c r="D79" s="89" t="s">
        <v>348</v>
      </c>
      <c r="E79" s="89" t="s">
        <v>110</v>
      </c>
      <c r="X79" s="215"/>
      <c r="Y79" s="215"/>
      <c r="Z79" s="215"/>
    </row>
    <row r="80" spans="1:26" ht="12.75">
      <c r="A80" s="89" t="s">
        <v>401</v>
      </c>
      <c r="B80" s="89" t="s">
        <v>402</v>
      </c>
      <c r="C80" s="89" t="s">
        <v>297</v>
      </c>
      <c r="D80" s="89" t="s">
        <v>348</v>
      </c>
      <c r="E80" s="89" t="s">
        <v>110</v>
      </c>
      <c r="X80" s="215"/>
      <c r="Y80" s="215"/>
      <c r="Z80" s="215"/>
    </row>
    <row r="81" spans="1:26" ht="12.75">
      <c r="A81" s="89" t="s">
        <v>403</v>
      </c>
      <c r="B81" s="89" t="s">
        <v>404</v>
      </c>
      <c r="C81" s="89" t="s">
        <v>304</v>
      </c>
      <c r="D81" s="89" t="s">
        <v>348</v>
      </c>
      <c r="E81" s="89" t="s">
        <v>110</v>
      </c>
      <c r="X81" s="215"/>
      <c r="Y81" s="215"/>
      <c r="Z81" s="215"/>
    </row>
    <row r="82" spans="1:26" ht="12.75">
      <c r="A82" s="89" t="s">
        <v>326</v>
      </c>
      <c r="B82" s="89" t="s">
        <v>327</v>
      </c>
      <c r="C82" s="89" t="s">
        <v>328</v>
      </c>
      <c r="D82" s="89" t="s">
        <v>348</v>
      </c>
      <c r="E82" s="89" t="s">
        <v>110</v>
      </c>
      <c r="X82" s="215"/>
      <c r="Y82" s="215"/>
      <c r="Z82" s="215"/>
    </row>
    <row r="83" spans="1:26" ht="12.75">
      <c r="A83" s="89" t="s">
        <v>405</v>
      </c>
      <c r="B83" s="89" t="s">
        <v>406</v>
      </c>
      <c r="C83" s="89" t="s">
        <v>391</v>
      </c>
      <c r="D83" s="89" t="s">
        <v>348</v>
      </c>
      <c r="E83" s="89" t="s">
        <v>110</v>
      </c>
      <c r="X83" s="215"/>
      <c r="Y83" s="215"/>
      <c r="Z83" s="215"/>
    </row>
    <row r="84" spans="1:26" ht="12.75">
      <c r="A84" s="89" t="s">
        <v>408</v>
      </c>
      <c r="B84" s="89" t="s">
        <v>409</v>
      </c>
      <c r="C84" s="89" t="s">
        <v>410</v>
      </c>
      <c r="D84" s="89" t="s">
        <v>348</v>
      </c>
      <c r="E84" s="89" t="s">
        <v>110</v>
      </c>
      <c r="X84" s="215"/>
      <c r="Y84" s="215"/>
      <c r="Z84" s="215"/>
    </row>
    <row r="85" spans="1:26" ht="12.75">
      <c r="A85" s="89" t="s">
        <v>757</v>
      </c>
      <c r="B85" s="89" t="s">
        <v>758</v>
      </c>
      <c r="C85" s="89" t="s">
        <v>342</v>
      </c>
      <c r="D85" s="89" t="s">
        <v>348</v>
      </c>
      <c r="E85" s="89" t="s">
        <v>110</v>
      </c>
      <c r="X85" s="215"/>
      <c r="Y85" s="215"/>
      <c r="Z85" s="215"/>
    </row>
    <row r="86" spans="1:26" ht="12.75">
      <c r="A86" s="89" t="s">
        <v>762</v>
      </c>
      <c r="B86" s="89" t="s">
        <v>763</v>
      </c>
      <c r="C86" s="89" t="s">
        <v>342</v>
      </c>
      <c r="D86" s="89" t="s">
        <v>348</v>
      </c>
      <c r="E86" s="89" t="s">
        <v>110</v>
      </c>
      <c r="X86" s="215"/>
      <c r="Y86" s="215"/>
      <c r="Z86" s="215"/>
    </row>
    <row r="87" spans="1:26" ht="12.75">
      <c r="A87" s="219" t="s">
        <v>808</v>
      </c>
      <c r="B87" s="89" t="s">
        <v>809</v>
      </c>
      <c r="C87" s="89" t="s">
        <v>810</v>
      </c>
      <c r="D87" s="89" t="s">
        <v>348</v>
      </c>
      <c r="E87" s="89" t="s">
        <v>110</v>
      </c>
      <c r="X87" s="215"/>
      <c r="Y87" s="215"/>
      <c r="Z87" s="215"/>
    </row>
    <row r="88" spans="1:26" ht="12.75">
      <c r="A88" s="89" t="s">
        <v>411</v>
      </c>
      <c r="B88" s="89" t="s">
        <v>412</v>
      </c>
      <c r="C88" s="89" t="s">
        <v>329</v>
      </c>
      <c r="D88" s="89" t="s">
        <v>348</v>
      </c>
      <c r="E88" s="89" t="s">
        <v>110</v>
      </c>
      <c r="X88" s="215"/>
      <c r="Y88" s="215"/>
      <c r="Z88" s="215"/>
    </row>
    <row r="89" spans="1:26" ht="12.75">
      <c r="A89" s="89" t="s">
        <v>759</v>
      </c>
      <c r="B89" s="89" t="s">
        <v>760</v>
      </c>
      <c r="C89" s="89" t="s">
        <v>761</v>
      </c>
      <c r="D89" s="89" t="s">
        <v>348</v>
      </c>
      <c r="E89" s="89" t="s">
        <v>110</v>
      </c>
      <c r="X89" s="215"/>
      <c r="Y89" s="215"/>
      <c r="Z89" s="215"/>
    </row>
    <row r="90" spans="1:26" ht="12.75">
      <c r="A90" s="89" t="s">
        <v>764</v>
      </c>
      <c r="B90" s="89" t="s">
        <v>765</v>
      </c>
      <c r="C90" s="89" t="s">
        <v>766</v>
      </c>
      <c r="D90" s="89" t="s">
        <v>348</v>
      </c>
      <c r="E90" s="89" t="s">
        <v>110</v>
      </c>
      <c r="X90" s="215"/>
      <c r="Y90" s="215"/>
      <c r="Z90" s="215"/>
    </row>
    <row r="91" spans="1:26" ht="12.75">
      <c r="A91" s="89" t="s">
        <v>413</v>
      </c>
      <c r="B91" s="89" t="s">
        <v>414</v>
      </c>
      <c r="C91" s="89" t="s">
        <v>415</v>
      </c>
      <c r="D91" s="89" t="s">
        <v>348</v>
      </c>
      <c r="E91" s="89" t="s">
        <v>110</v>
      </c>
      <c r="X91" s="215"/>
      <c r="Y91" s="215"/>
      <c r="Z91" s="215"/>
    </row>
    <row r="92" spans="1:26" ht="12.75">
      <c r="A92" s="89" t="s">
        <v>728</v>
      </c>
      <c r="B92" s="89" t="s">
        <v>311</v>
      </c>
      <c r="C92" s="89" t="s">
        <v>308</v>
      </c>
      <c r="D92" s="89" t="s">
        <v>348</v>
      </c>
      <c r="E92" s="89" t="s">
        <v>110</v>
      </c>
      <c r="X92" s="215"/>
      <c r="Y92" s="215"/>
      <c r="Z92" s="215"/>
    </row>
    <row r="93" spans="1:26" ht="12.75">
      <c r="A93" s="89" t="s">
        <v>420</v>
      </c>
      <c r="B93" s="89" t="s">
        <v>421</v>
      </c>
      <c r="C93" s="89" t="s">
        <v>422</v>
      </c>
      <c r="D93" s="89" t="s">
        <v>348</v>
      </c>
      <c r="E93" s="89" t="s">
        <v>110</v>
      </c>
      <c r="X93" s="215"/>
      <c r="Y93" s="215"/>
      <c r="Z93" s="215"/>
    </row>
    <row r="94" spans="1:26" ht="12.75">
      <c r="A94" s="89" t="s">
        <v>767</v>
      </c>
      <c r="B94" s="89" t="s">
        <v>746</v>
      </c>
      <c r="C94" s="89" t="s">
        <v>768</v>
      </c>
      <c r="D94" s="89" t="s">
        <v>348</v>
      </c>
      <c r="E94" s="89" t="s">
        <v>110</v>
      </c>
      <c r="X94" s="215"/>
      <c r="Y94" s="215"/>
      <c r="Z94" s="215"/>
    </row>
    <row r="95" spans="1:26" ht="12.75">
      <c r="A95" s="89" t="s">
        <v>423</v>
      </c>
      <c r="B95" s="89" t="s">
        <v>424</v>
      </c>
      <c r="C95" s="89" t="s">
        <v>425</v>
      </c>
      <c r="D95" s="89" t="s">
        <v>141</v>
      </c>
      <c r="E95" s="89" t="s">
        <v>110</v>
      </c>
      <c r="X95" s="215"/>
      <c r="Y95" s="215"/>
      <c r="Z95" s="215"/>
    </row>
    <row r="96" spans="1:26" ht="12.75">
      <c r="A96" s="89" t="s">
        <v>426</v>
      </c>
      <c r="B96" s="89" t="s">
        <v>427</v>
      </c>
      <c r="C96" s="89" t="s">
        <v>342</v>
      </c>
      <c r="D96" s="89" t="s">
        <v>141</v>
      </c>
      <c r="E96" s="89" t="s">
        <v>110</v>
      </c>
      <c r="X96" s="215"/>
      <c r="Y96" s="215"/>
      <c r="Z96" s="215"/>
    </row>
    <row r="97" spans="1:26" ht="12.75">
      <c r="A97" s="89" t="s">
        <v>769</v>
      </c>
      <c r="B97" s="89" t="s">
        <v>473</v>
      </c>
      <c r="C97" s="89" t="s">
        <v>391</v>
      </c>
      <c r="D97" s="89" t="s">
        <v>141</v>
      </c>
      <c r="E97" s="89" t="s">
        <v>110</v>
      </c>
      <c r="X97" s="215"/>
      <c r="Y97" s="215"/>
      <c r="Z97" s="215"/>
    </row>
    <row r="98" spans="1:26" ht="12.75">
      <c r="A98" s="89" t="s">
        <v>770</v>
      </c>
      <c r="B98" s="89" t="s">
        <v>474</v>
      </c>
      <c r="C98" s="89" t="s">
        <v>475</v>
      </c>
      <c r="D98" s="89" t="s">
        <v>141</v>
      </c>
      <c r="E98" s="89" t="s">
        <v>110</v>
      </c>
      <c r="X98" s="215"/>
      <c r="Y98" s="215"/>
      <c r="Z98" s="215"/>
    </row>
    <row r="99" spans="1:26" ht="12.75">
      <c r="A99" s="89" t="s">
        <v>771</v>
      </c>
      <c r="B99" s="89" t="s">
        <v>478</v>
      </c>
      <c r="C99" s="89" t="s">
        <v>325</v>
      </c>
      <c r="D99" s="89" t="s">
        <v>141</v>
      </c>
      <c r="E99" s="89" t="s">
        <v>110</v>
      </c>
      <c r="X99" s="215"/>
      <c r="Y99" s="215"/>
      <c r="Z99" s="215"/>
    </row>
    <row r="100" spans="1:26" ht="12.75">
      <c r="A100" s="89" t="s">
        <v>428</v>
      </c>
      <c r="B100" s="89" t="s">
        <v>429</v>
      </c>
      <c r="C100" s="89" t="s">
        <v>329</v>
      </c>
      <c r="D100" s="89" t="s">
        <v>141</v>
      </c>
      <c r="E100" s="89" t="s">
        <v>110</v>
      </c>
      <c r="X100" s="215"/>
      <c r="Y100" s="215"/>
      <c r="Z100" s="215"/>
    </row>
    <row r="101" spans="1:26" ht="12.75">
      <c r="A101" s="89" t="s">
        <v>772</v>
      </c>
      <c r="B101" s="89" t="s">
        <v>773</v>
      </c>
      <c r="C101" s="89" t="s">
        <v>466</v>
      </c>
      <c r="D101" s="89" t="s">
        <v>141</v>
      </c>
      <c r="E101" s="89" t="s">
        <v>110</v>
      </c>
      <c r="X101" s="215"/>
      <c r="Y101" s="215"/>
      <c r="Z101" s="215"/>
    </row>
    <row r="102" spans="1:26" ht="12.75">
      <c r="A102" s="89" t="s">
        <v>430</v>
      </c>
      <c r="B102" s="89" t="s">
        <v>431</v>
      </c>
      <c r="C102" s="89" t="s">
        <v>325</v>
      </c>
      <c r="D102" s="89" t="s">
        <v>141</v>
      </c>
      <c r="E102" s="89" t="s">
        <v>110</v>
      </c>
      <c r="X102" s="215"/>
      <c r="Y102" s="215"/>
      <c r="Z102" s="215"/>
    </row>
    <row r="103" spans="1:26" ht="12.75">
      <c r="A103" s="89" t="s">
        <v>432</v>
      </c>
      <c r="B103" s="89" t="s">
        <v>433</v>
      </c>
      <c r="C103" s="89" t="s">
        <v>434</v>
      </c>
      <c r="D103" s="89" t="s">
        <v>141</v>
      </c>
      <c r="E103" s="89" t="s">
        <v>110</v>
      </c>
      <c r="X103" s="215"/>
      <c r="Y103" s="215"/>
      <c r="Z103" s="215"/>
    </row>
    <row r="104" spans="1:26" ht="12.75">
      <c r="A104" s="89" t="s">
        <v>435</v>
      </c>
      <c r="B104" s="89" t="s">
        <v>436</v>
      </c>
      <c r="C104" s="89" t="s">
        <v>329</v>
      </c>
      <c r="D104" s="89" t="s">
        <v>141</v>
      </c>
      <c r="E104" s="89" t="s">
        <v>110</v>
      </c>
      <c r="X104" s="215"/>
      <c r="Y104" s="215"/>
      <c r="Z104" s="215"/>
    </row>
    <row r="105" spans="1:26" ht="12.75">
      <c r="A105" s="89" t="s">
        <v>437</v>
      </c>
      <c r="B105" s="89" t="s">
        <v>438</v>
      </c>
      <c r="C105" s="89" t="s">
        <v>318</v>
      </c>
      <c r="D105" s="89" t="s">
        <v>141</v>
      </c>
      <c r="E105" s="89" t="s">
        <v>110</v>
      </c>
      <c r="X105" s="215"/>
      <c r="Y105" s="215"/>
      <c r="Z105" s="215"/>
    </row>
    <row r="106" spans="1:26" ht="12.75">
      <c r="A106" s="89" t="s">
        <v>806</v>
      </c>
      <c r="B106" s="89" t="s">
        <v>463</v>
      </c>
      <c r="C106" s="89" t="s">
        <v>342</v>
      </c>
      <c r="D106" s="89" t="s">
        <v>141</v>
      </c>
      <c r="E106" s="89" t="s">
        <v>110</v>
      </c>
      <c r="X106" s="215"/>
      <c r="Y106" s="215"/>
      <c r="Z106" s="215"/>
    </row>
    <row r="107" spans="1:26" ht="12.75">
      <c r="A107" s="89" t="s">
        <v>439</v>
      </c>
      <c r="B107" s="89" t="s">
        <v>440</v>
      </c>
      <c r="C107" s="89" t="s">
        <v>356</v>
      </c>
      <c r="D107" s="89" t="s">
        <v>141</v>
      </c>
      <c r="E107" s="89" t="s">
        <v>110</v>
      </c>
      <c r="X107" s="215"/>
      <c r="Y107" s="215"/>
      <c r="Z107" s="215"/>
    </row>
    <row r="108" spans="1:26" ht="12.75">
      <c r="A108" s="89" t="s">
        <v>774</v>
      </c>
      <c r="B108" s="89" t="s">
        <v>445</v>
      </c>
      <c r="C108" s="89" t="s">
        <v>312</v>
      </c>
      <c r="D108" s="89" t="s">
        <v>141</v>
      </c>
      <c r="E108" s="89" t="s">
        <v>110</v>
      </c>
      <c r="X108" s="215"/>
      <c r="Y108" s="215"/>
      <c r="Z108" s="215"/>
    </row>
    <row r="109" spans="1:26" ht="12.75">
      <c r="A109" s="89" t="s">
        <v>711</v>
      </c>
      <c r="B109" s="89" t="s">
        <v>338</v>
      </c>
      <c r="C109" s="89" t="s">
        <v>339</v>
      </c>
      <c r="D109" s="89" t="s">
        <v>141</v>
      </c>
      <c r="E109" s="89" t="s">
        <v>110</v>
      </c>
      <c r="X109" s="215"/>
      <c r="Y109" s="215"/>
      <c r="Z109" s="215"/>
    </row>
    <row r="110" spans="1:26" ht="12.75">
      <c r="A110" s="89" t="s">
        <v>775</v>
      </c>
      <c r="B110" s="89" t="s">
        <v>487</v>
      </c>
      <c r="C110" s="89" t="s">
        <v>316</v>
      </c>
      <c r="D110" s="89" t="s">
        <v>141</v>
      </c>
      <c r="E110" s="89" t="s">
        <v>110</v>
      </c>
      <c r="X110" s="215"/>
      <c r="Y110" s="215"/>
      <c r="Z110" s="215"/>
    </row>
    <row r="111" spans="1:26" ht="12.75">
      <c r="A111" s="89" t="s">
        <v>441</v>
      </c>
      <c r="B111" s="89" t="s">
        <v>442</v>
      </c>
      <c r="C111" s="89" t="s">
        <v>342</v>
      </c>
      <c r="D111" s="89" t="s">
        <v>141</v>
      </c>
      <c r="E111" s="89" t="s">
        <v>110</v>
      </c>
      <c r="X111" s="215"/>
      <c r="Y111" s="215"/>
      <c r="Z111" s="215"/>
    </row>
    <row r="112" spans="1:26" ht="12.75">
      <c r="A112" s="89" t="s">
        <v>443</v>
      </c>
      <c r="B112" s="89" t="s">
        <v>444</v>
      </c>
      <c r="C112" s="89" t="s">
        <v>342</v>
      </c>
      <c r="D112" s="89" t="s">
        <v>141</v>
      </c>
      <c r="E112" s="89" t="s">
        <v>110</v>
      </c>
      <c r="X112" s="215"/>
      <c r="Y112" s="215"/>
      <c r="Z112" s="215"/>
    </row>
    <row r="113" spans="1:26" ht="12.75">
      <c r="A113" s="89" t="s">
        <v>446</v>
      </c>
      <c r="B113" s="89" t="s">
        <v>447</v>
      </c>
      <c r="C113" s="89" t="s">
        <v>318</v>
      </c>
      <c r="D113" s="89" t="s">
        <v>141</v>
      </c>
      <c r="E113" s="89" t="s">
        <v>110</v>
      </c>
      <c r="X113" s="215"/>
      <c r="Y113" s="215"/>
      <c r="Z113" s="215"/>
    </row>
    <row r="114" spans="1:26" ht="12.75">
      <c r="A114" s="89" t="s">
        <v>448</v>
      </c>
      <c r="B114" s="89" t="s">
        <v>449</v>
      </c>
      <c r="C114" s="89" t="s">
        <v>391</v>
      </c>
      <c r="D114" s="89" t="s">
        <v>141</v>
      </c>
      <c r="E114" s="89" t="s">
        <v>110</v>
      </c>
      <c r="X114" s="215"/>
      <c r="Y114" s="215"/>
      <c r="Z114" s="215"/>
    </row>
    <row r="115" spans="1:26" ht="12.75">
      <c r="A115" s="89" t="s">
        <v>450</v>
      </c>
      <c r="B115" s="89" t="s">
        <v>451</v>
      </c>
      <c r="C115" s="89" t="s">
        <v>325</v>
      </c>
      <c r="D115" s="89" t="s">
        <v>141</v>
      </c>
      <c r="E115" s="89" t="s">
        <v>110</v>
      </c>
      <c r="X115" s="215"/>
      <c r="Y115" s="215"/>
      <c r="Z115" s="215"/>
    </row>
    <row r="116" spans="1:26" ht="12.75">
      <c r="A116" s="89" t="s">
        <v>452</v>
      </c>
      <c r="B116" s="89" t="s">
        <v>453</v>
      </c>
      <c r="C116" s="89" t="s">
        <v>288</v>
      </c>
      <c r="D116" s="89" t="s">
        <v>141</v>
      </c>
      <c r="E116" s="89" t="s">
        <v>110</v>
      </c>
      <c r="X116" s="215"/>
      <c r="Y116" s="215"/>
      <c r="Z116" s="215"/>
    </row>
    <row r="117" spans="1:26" ht="12.75">
      <c r="A117" s="89" t="s">
        <v>776</v>
      </c>
      <c r="B117" s="89" t="s">
        <v>495</v>
      </c>
      <c r="C117" s="89" t="s">
        <v>290</v>
      </c>
      <c r="D117" s="89" t="s">
        <v>141</v>
      </c>
      <c r="E117" s="89" t="s">
        <v>110</v>
      </c>
      <c r="X117" s="215"/>
      <c r="Y117" s="215"/>
      <c r="Z117" s="215"/>
    </row>
    <row r="118" spans="1:26" ht="12.75">
      <c r="A118" s="89" t="s">
        <v>454</v>
      </c>
      <c r="B118" s="89" t="s">
        <v>455</v>
      </c>
      <c r="C118" s="89" t="s">
        <v>318</v>
      </c>
      <c r="D118" s="89" t="s">
        <v>141</v>
      </c>
      <c r="E118" s="89" t="s">
        <v>110</v>
      </c>
      <c r="X118" s="215"/>
      <c r="Y118" s="215"/>
      <c r="Z118" s="215"/>
    </row>
    <row r="119" spans="1:26" ht="12.75">
      <c r="A119" s="89" t="s">
        <v>815</v>
      </c>
      <c r="B119" s="89" t="s">
        <v>456</v>
      </c>
      <c r="C119" s="89" t="s">
        <v>457</v>
      </c>
      <c r="D119" s="89" t="s">
        <v>141</v>
      </c>
      <c r="E119" s="89" t="s">
        <v>110</v>
      </c>
      <c r="X119" s="215"/>
      <c r="Y119" s="215"/>
      <c r="Z119" s="215"/>
    </row>
    <row r="120" spans="1:26" ht="12.75">
      <c r="A120" s="89" t="s">
        <v>458</v>
      </c>
      <c r="B120" s="89" t="s">
        <v>459</v>
      </c>
      <c r="C120" s="89" t="s">
        <v>342</v>
      </c>
      <c r="D120" s="89" t="s">
        <v>141</v>
      </c>
      <c r="E120" s="89" t="s">
        <v>110</v>
      </c>
      <c r="X120" s="215"/>
      <c r="Y120" s="215"/>
      <c r="Z120" s="215"/>
    </row>
    <row r="121" spans="1:26" ht="12.75">
      <c r="A121" s="89" t="s">
        <v>460</v>
      </c>
      <c r="B121" s="89" t="s">
        <v>461</v>
      </c>
      <c r="C121" s="89" t="s">
        <v>462</v>
      </c>
      <c r="D121" s="89" t="s">
        <v>141</v>
      </c>
      <c r="E121" s="89" t="s">
        <v>110</v>
      </c>
      <c r="X121" s="215"/>
      <c r="Y121" s="215"/>
      <c r="Z121" s="215"/>
    </row>
    <row r="122" spans="1:26" ht="12.75">
      <c r="A122" s="89" t="s">
        <v>816</v>
      </c>
      <c r="B122" s="89">
        <v>8601069675</v>
      </c>
      <c r="C122" s="89">
        <v>860101001</v>
      </c>
      <c r="D122" s="89" t="s">
        <v>141</v>
      </c>
      <c r="E122" s="89" t="s">
        <v>110</v>
      </c>
      <c r="X122" s="215"/>
      <c r="Y122" s="215"/>
      <c r="Z122" s="215"/>
    </row>
    <row r="123" spans="1:26" ht="12.75">
      <c r="A123" s="89" t="s">
        <v>777</v>
      </c>
      <c r="B123" s="89" t="s">
        <v>778</v>
      </c>
      <c r="C123" s="89" t="s">
        <v>290</v>
      </c>
      <c r="D123" s="89" t="s">
        <v>141</v>
      </c>
      <c r="E123" s="89" t="s">
        <v>110</v>
      </c>
      <c r="X123" s="215"/>
      <c r="Y123" s="215"/>
      <c r="Z123" s="215"/>
    </row>
    <row r="124" spans="1:26" ht="12.75">
      <c r="A124" s="89" t="s">
        <v>464</v>
      </c>
      <c r="B124" s="89" t="s">
        <v>465</v>
      </c>
      <c r="C124" s="89" t="s">
        <v>434</v>
      </c>
      <c r="D124" s="89" t="s">
        <v>141</v>
      </c>
      <c r="E124" s="89" t="s">
        <v>110</v>
      </c>
      <c r="X124" s="215"/>
      <c r="Y124" s="215"/>
      <c r="Z124" s="215"/>
    </row>
    <row r="125" spans="1:26" ht="12.75">
      <c r="A125" s="89" t="s">
        <v>467</v>
      </c>
      <c r="B125" s="89" t="s">
        <v>468</v>
      </c>
      <c r="C125" s="89" t="s">
        <v>469</v>
      </c>
      <c r="D125" s="89" t="s">
        <v>141</v>
      </c>
      <c r="E125" s="89" t="s">
        <v>110</v>
      </c>
      <c r="X125" s="215"/>
      <c r="Y125" s="215"/>
      <c r="Z125" s="215"/>
    </row>
    <row r="126" spans="1:26" ht="12.75">
      <c r="A126" s="89" t="s">
        <v>470</v>
      </c>
      <c r="B126" s="89" t="s">
        <v>471</v>
      </c>
      <c r="C126" s="89" t="s">
        <v>472</v>
      </c>
      <c r="D126" s="89" t="s">
        <v>141</v>
      </c>
      <c r="E126" s="89" t="s">
        <v>110</v>
      </c>
      <c r="X126" s="215"/>
      <c r="Y126" s="215"/>
      <c r="Z126" s="215"/>
    </row>
    <row r="127" spans="1:26" ht="12.75">
      <c r="A127" s="89" t="s">
        <v>476</v>
      </c>
      <c r="B127" s="89" t="s">
        <v>477</v>
      </c>
      <c r="C127" s="89" t="s">
        <v>415</v>
      </c>
      <c r="D127" s="89" t="s">
        <v>141</v>
      </c>
      <c r="E127" s="89" t="s">
        <v>110</v>
      </c>
      <c r="X127" s="215"/>
      <c r="Y127" s="215"/>
      <c r="Z127" s="215"/>
    </row>
    <row r="128" spans="1:26" ht="12.75">
      <c r="A128" s="89" t="s">
        <v>479</v>
      </c>
      <c r="B128" s="89" t="s">
        <v>480</v>
      </c>
      <c r="C128" s="89" t="s">
        <v>306</v>
      </c>
      <c r="D128" s="89" t="s">
        <v>141</v>
      </c>
      <c r="E128" s="89" t="s">
        <v>110</v>
      </c>
      <c r="X128" s="215"/>
      <c r="Y128" s="215"/>
      <c r="Z128" s="215"/>
    </row>
    <row r="129" spans="1:26" ht="12.75">
      <c r="A129" s="89" t="s">
        <v>481</v>
      </c>
      <c r="B129" s="89" t="s">
        <v>482</v>
      </c>
      <c r="C129" s="89" t="s">
        <v>332</v>
      </c>
      <c r="D129" s="89" t="s">
        <v>141</v>
      </c>
      <c r="E129" s="89" t="s">
        <v>110</v>
      </c>
      <c r="X129" s="215"/>
      <c r="Y129" s="215"/>
      <c r="Z129" s="215"/>
    </row>
    <row r="130" spans="1:26" ht="12.75">
      <c r="A130" s="89" t="s">
        <v>483</v>
      </c>
      <c r="B130" s="89" t="s">
        <v>310</v>
      </c>
      <c r="C130" s="89" t="s">
        <v>484</v>
      </c>
      <c r="D130" s="89" t="s">
        <v>141</v>
      </c>
      <c r="E130" s="89" t="s">
        <v>110</v>
      </c>
      <c r="X130" s="215"/>
      <c r="Y130" s="215"/>
      <c r="Z130" s="215"/>
    </row>
    <row r="131" spans="1:26" ht="12.75">
      <c r="A131" s="89" t="s">
        <v>485</v>
      </c>
      <c r="B131" s="89" t="s">
        <v>486</v>
      </c>
      <c r="C131" s="89" t="s">
        <v>415</v>
      </c>
      <c r="D131" s="89" t="s">
        <v>141</v>
      </c>
      <c r="E131" s="89" t="s">
        <v>110</v>
      </c>
      <c r="X131" s="215"/>
      <c r="Y131" s="215"/>
      <c r="Z131" s="215"/>
    </row>
    <row r="132" spans="1:26" ht="12.75">
      <c r="A132" s="89" t="s">
        <v>488</v>
      </c>
      <c r="B132" s="89" t="s">
        <v>489</v>
      </c>
      <c r="C132" s="89" t="s">
        <v>342</v>
      </c>
      <c r="D132" s="89" t="s">
        <v>141</v>
      </c>
      <c r="E132" s="89" t="s">
        <v>110</v>
      </c>
      <c r="X132" s="215"/>
      <c r="Y132" s="215"/>
      <c r="Z132" s="215"/>
    </row>
    <row r="133" spans="1:26" ht="12.75">
      <c r="A133" s="89" t="s">
        <v>309</v>
      </c>
      <c r="B133" s="89" t="s">
        <v>310</v>
      </c>
      <c r="C133" s="89" t="s">
        <v>308</v>
      </c>
      <c r="D133" s="89" t="s">
        <v>141</v>
      </c>
      <c r="E133" s="89" t="s">
        <v>110</v>
      </c>
      <c r="X133" s="215"/>
      <c r="Y133" s="215"/>
      <c r="Z133" s="215"/>
    </row>
    <row r="134" spans="1:26" ht="12.75">
      <c r="A134" s="89" t="s">
        <v>490</v>
      </c>
      <c r="B134" s="89" t="s">
        <v>491</v>
      </c>
      <c r="C134" s="89" t="s">
        <v>329</v>
      </c>
      <c r="D134" s="89" t="s">
        <v>141</v>
      </c>
      <c r="E134" s="89" t="s">
        <v>110</v>
      </c>
      <c r="X134" s="215"/>
      <c r="Y134" s="215"/>
      <c r="Z134" s="215"/>
    </row>
    <row r="135" spans="1:26" ht="12.75">
      <c r="A135" s="89" t="s">
        <v>492</v>
      </c>
      <c r="B135" s="89" t="s">
        <v>493</v>
      </c>
      <c r="C135" s="89" t="s">
        <v>494</v>
      </c>
      <c r="D135" s="89" t="s">
        <v>141</v>
      </c>
      <c r="E135" s="89" t="s">
        <v>110</v>
      </c>
      <c r="X135" s="215"/>
      <c r="Y135" s="215"/>
      <c r="Z135" s="215"/>
    </row>
    <row r="136" spans="1:26" ht="12.75">
      <c r="A136" s="89" t="s">
        <v>496</v>
      </c>
      <c r="B136" s="89" t="s">
        <v>497</v>
      </c>
      <c r="C136" s="89" t="s">
        <v>342</v>
      </c>
      <c r="D136" s="89" t="s">
        <v>141</v>
      </c>
      <c r="E136" s="89" t="s">
        <v>110</v>
      </c>
      <c r="X136" s="215"/>
      <c r="Y136" s="215"/>
      <c r="Z136" s="215"/>
    </row>
    <row r="137" spans="1:26" ht="12.75">
      <c r="A137" s="89" t="s">
        <v>817</v>
      </c>
      <c r="B137" s="89" t="s">
        <v>499</v>
      </c>
      <c r="C137" s="89" t="s">
        <v>500</v>
      </c>
      <c r="D137" s="89" t="s">
        <v>141</v>
      </c>
      <c r="E137" s="89" t="s">
        <v>110</v>
      </c>
      <c r="X137" s="215"/>
      <c r="Y137" s="215"/>
      <c r="Z137" s="215"/>
    </row>
    <row r="138" spans="1:26" ht="12.75">
      <c r="A138" s="89" t="s">
        <v>501</v>
      </c>
      <c r="B138" s="89" t="s">
        <v>502</v>
      </c>
      <c r="C138" s="89" t="s">
        <v>342</v>
      </c>
      <c r="D138" s="89" t="s">
        <v>141</v>
      </c>
      <c r="E138" s="89" t="s">
        <v>110</v>
      </c>
      <c r="X138" s="215"/>
      <c r="Y138" s="215"/>
      <c r="Z138" s="215"/>
    </row>
    <row r="139" spans="1:26" ht="12.75">
      <c r="A139" s="89" t="s">
        <v>504</v>
      </c>
      <c r="B139" s="89" t="s">
        <v>505</v>
      </c>
      <c r="C139" s="89" t="s">
        <v>462</v>
      </c>
      <c r="D139" s="89" t="s">
        <v>141</v>
      </c>
      <c r="E139" s="89" t="s">
        <v>110</v>
      </c>
      <c r="X139" s="215"/>
      <c r="Y139" s="215"/>
      <c r="Z139" s="215"/>
    </row>
    <row r="140" spans="1:26" ht="12.75">
      <c r="A140" s="89" t="s">
        <v>506</v>
      </c>
      <c r="B140" s="89" t="s">
        <v>507</v>
      </c>
      <c r="C140" s="89" t="s">
        <v>342</v>
      </c>
      <c r="D140" s="89" t="s">
        <v>141</v>
      </c>
      <c r="E140" s="89" t="s">
        <v>110</v>
      </c>
      <c r="X140" s="215"/>
      <c r="Y140" s="215"/>
      <c r="Z140" s="215"/>
    </row>
    <row r="141" spans="1:26" ht="12.75">
      <c r="A141" s="89" t="s">
        <v>508</v>
      </c>
      <c r="B141" s="89" t="s">
        <v>509</v>
      </c>
      <c r="C141" s="89" t="s">
        <v>510</v>
      </c>
      <c r="D141" s="89" t="s">
        <v>141</v>
      </c>
      <c r="E141" s="89" t="s">
        <v>110</v>
      </c>
      <c r="X141" s="215"/>
      <c r="Y141" s="215"/>
      <c r="Z141" s="215"/>
    </row>
    <row r="142" spans="1:26" ht="12.75">
      <c r="A142" s="89" t="s">
        <v>511</v>
      </c>
      <c r="B142" s="89" t="s">
        <v>512</v>
      </c>
      <c r="C142" s="89" t="s">
        <v>719</v>
      </c>
      <c r="D142" s="89" t="s">
        <v>141</v>
      </c>
      <c r="E142" s="89" t="s">
        <v>110</v>
      </c>
      <c r="X142" s="215"/>
      <c r="Y142" s="215"/>
      <c r="Z142" s="215"/>
    </row>
    <row r="143" spans="1:26" ht="12.75">
      <c r="A143" s="89" t="s">
        <v>511</v>
      </c>
      <c r="B143" s="89" t="s">
        <v>512</v>
      </c>
      <c r="C143" s="89" t="s">
        <v>418</v>
      </c>
      <c r="D143" s="89" t="s">
        <v>141</v>
      </c>
      <c r="E143" s="89" t="s">
        <v>110</v>
      </c>
      <c r="X143" s="215"/>
      <c r="Y143" s="215"/>
      <c r="Z143" s="215"/>
    </row>
    <row r="144" spans="1:26" ht="12.75">
      <c r="A144" s="89" t="s">
        <v>513</v>
      </c>
      <c r="B144" s="89" t="s">
        <v>514</v>
      </c>
      <c r="C144" s="89" t="s">
        <v>288</v>
      </c>
      <c r="D144" s="89" t="s">
        <v>141</v>
      </c>
      <c r="E144" s="89" t="s">
        <v>110</v>
      </c>
      <c r="X144" s="215"/>
      <c r="Y144" s="215"/>
      <c r="Z144" s="215"/>
    </row>
    <row r="145" spans="1:26" ht="12.75">
      <c r="A145" s="89" t="s">
        <v>314</v>
      </c>
      <c r="B145" s="89" t="s">
        <v>315</v>
      </c>
      <c r="C145" s="89" t="s">
        <v>316</v>
      </c>
      <c r="D145" s="89" t="s">
        <v>141</v>
      </c>
      <c r="E145" s="89" t="s">
        <v>110</v>
      </c>
      <c r="X145" s="215"/>
      <c r="Y145" s="215"/>
      <c r="Z145" s="215"/>
    </row>
    <row r="146" spans="1:26" ht="12.75">
      <c r="A146" s="89" t="s">
        <v>517</v>
      </c>
      <c r="B146" s="89" t="s">
        <v>518</v>
      </c>
      <c r="C146" s="89" t="s">
        <v>316</v>
      </c>
      <c r="D146" s="89" t="s">
        <v>141</v>
      </c>
      <c r="E146" s="89" t="s">
        <v>110</v>
      </c>
      <c r="X146" s="215"/>
      <c r="Y146" s="215"/>
      <c r="Z146" s="215"/>
    </row>
    <row r="147" spans="1:26" ht="12.75">
      <c r="A147" s="89" t="s">
        <v>519</v>
      </c>
      <c r="B147" s="89" t="s">
        <v>518</v>
      </c>
      <c r="C147" s="89" t="s">
        <v>520</v>
      </c>
      <c r="D147" s="89" t="s">
        <v>141</v>
      </c>
      <c r="E147" s="89" t="s">
        <v>110</v>
      </c>
      <c r="X147" s="215"/>
      <c r="Y147" s="215"/>
      <c r="Z147" s="215"/>
    </row>
    <row r="148" spans="1:26" ht="12.75">
      <c r="A148" s="89" t="s">
        <v>521</v>
      </c>
      <c r="B148" s="89" t="s">
        <v>518</v>
      </c>
      <c r="C148" s="89" t="s">
        <v>522</v>
      </c>
      <c r="D148" s="89" t="s">
        <v>141</v>
      </c>
      <c r="E148" s="89" t="s">
        <v>110</v>
      </c>
      <c r="X148" s="215"/>
      <c r="Y148" s="215"/>
      <c r="Z148" s="215"/>
    </row>
    <row r="149" spans="1:26" ht="12.75">
      <c r="A149" s="89" t="s">
        <v>523</v>
      </c>
      <c r="B149" s="89" t="s">
        <v>518</v>
      </c>
      <c r="C149" s="89" t="s">
        <v>524</v>
      </c>
      <c r="D149" s="89" t="s">
        <v>141</v>
      </c>
      <c r="E149" s="89" t="s">
        <v>110</v>
      </c>
      <c r="X149" s="215"/>
      <c r="Y149" s="215"/>
      <c r="Z149" s="215"/>
    </row>
    <row r="150" spans="1:26" ht="12.75">
      <c r="A150" s="89" t="s">
        <v>525</v>
      </c>
      <c r="B150" s="89" t="s">
        <v>518</v>
      </c>
      <c r="C150" s="89" t="s">
        <v>526</v>
      </c>
      <c r="D150" s="89" t="s">
        <v>141</v>
      </c>
      <c r="E150" s="89" t="s">
        <v>110</v>
      </c>
      <c r="X150" s="215"/>
      <c r="Y150" s="215"/>
      <c r="Z150" s="215"/>
    </row>
    <row r="151" spans="1:26" ht="12.75">
      <c r="A151" s="89" t="s">
        <v>527</v>
      </c>
      <c r="B151" s="89" t="s">
        <v>518</v>
      </c>
      <c r="C151" s="89" t="s">
        <v>528</v>
      </c>
      <c r="D151" s="89" t="s">
        <v>141</v>
      </c>
      <c r="E151" s="89" t="s">
        <v>110</v>
      </c>
      <c r="X151" s="215"/>
      <c r="Y151" s="215"/>
      <c r="Z151" s="215"/>
    </row>
    <row r="152" spans="1:26" ht="12.75">
      <c r="A152" s="89" t="s">
        <v>319</v>
      </c>
      <c r="B152" s="89" t="s">
        <v>320</v>
      </c>
      <c r="C152" s="89" t="s">
        <v>308</v>
      </c>
      <c r="D152" s="89" t="s">
        <v>141</v>
      </c>
      <c r="E152" s="89" t="s">
        <v>110</v>
      </c>
      <c r="X152" s="215"/>
      <c r="Y152" s="215"/>
      <c r="Z152" s="215"/>
    </row>
    <row r="153" spans="1:26" ht="12.75">
      <c r="A153" s="89" t="s">
        <v>531</v>
      </c>
      <c r="B153" s="89" t="s">
        <v>532</v>
      </c>
      <c r="C153" s="89" t="s">
        <v>342</v>
      </c>
      <c r="D153" s="89" t="s">
        <v>141</v>
      </c>
      <c r="E153" s="89" t="s">
        <v>110</v>
      </c>
      <c r="X153" s="215"/>
      <c r="Y153" s="215"/>
      <c r="Z153" s="215"/>
    </row>
    <row r="154" spans="1:26" ht="12.75">
      <c r="A154" s="89" t="s">
        <v>533</v>
      </c>
      <c r="B154" s="89" t="s">
        <v>534</v>
      </c>
      <c r="C154" s="89" t="s">
        <v>342</v>
      </c>
      <c r="D154" s="89" t="s">
        <v>141</v>
      </c>
      <c r="E154" s="89" t="s">
        <v>110</v>
      </c>
      <c r="X154" s="215"/>
      <c r="Y154" s="215"/>
      <c r="Z154" s="215"/>
    </row>
    <row r="155" spans="1:26" ht="12.75">
      <c r="A155" s="89" t="s">
        <v>535</v>
      </c>
      <c r="B155" s="89" t="s">
        <v>536</v>
      </c>
      <c r="C155" s="89" t="s">
        <v>342</v>
      </c>
      <c r="D155" s="89" t="s">
        <v>141</v>
      </c>
      <c r="E155" s="89" t="s">
        <v>110</v>
      </c>
      <c r="X155" s="215"/>
      <c r="Y155" s="215"/>
      <c r="Z155" s="215"/>
    </row>
    <row r="156" spans="1:26" ht="12.75">
      <c r="A156" s="89" t="s">
        <v>537</v>
      </c>
      <c r="B156" s="89" t="s">
        <v>538</v>
      </c>
      <c r="C156" s="89" t="s">
        <v>342</v>
      </c>
      <c r="D156" s="89" t="s">
        <v>141</v>
      </c>
      <c r="E156" s="89" t="s">
        <v>110</v>
      </c>
      <c r="X156" s="215"/>
      <c r="Y156" s="215"/>
      <c r="Z156" s="215"/>
    </row>
    <row r="157" spans="1:26" ht="12.75">
      <c r="A157" s="89" t="s">
        <v>321</v>
      </c>
      <c r="B157" s="89" t="s">
        <v>322</v>
      </c>
      <c r="C157" s="89" t="s">
        <v>308</v>
      </c>
      <c r="D157" s="89" t="s">
        <v>141</v>
      </c>
      <c r="E157" s="89" t="s">
        <v>110</v>
      </c>
      <c r="X157" s="215"/>
      <c r="Y157" s="215"/>
      <c r="Z157" s="215"/>
    </row>
    <row r="158" spans="1:26" ht="12.75">
      <c r="A158" s="89" t="s">
        <v>539</v>
      </c>
      <c r="B158" s="89" t="s">
        <v>540</v>
      </c>
      <c r="C158" s="89" t="s">
        <v>503</v>
      </c>
      <c r="D158" s="89" t="s">
        <v>141</v>
      </c>
      <c r="E158" s="89" t="s">
        <v>110</v>
      </c>
      <c r="X158" s="215"/>
      <c r="Y158" s="215"/>
      <c r="Z158" s="215"/>
    </row>
    <row r="159" spans="1:26" ht="12.75">
      <c r="A159" s="89" t="s">
        <v>542</v>
      </c>
      <c r="B159" s="89" t="s">
        <v>543</v>
      </c>
      <c r="C159" s="89" t="s">
        <v>544</v>
      </c>
      <c r="D159" s="89" t="s">
        <v>141</v>
      </c>
      <c r="E159" s="89" t="s">
        <v>110</v>
      </c>
      <c r="X159" s="215"/>
      <c r="Y159" s="215"/>
      <c r="Z159" s="215"/>
    </row>
    <row r="160" spans="1:26" ht="12.75">
      <c r="A160" s="89" t="s">
        <v>545</v>
      </c>
      <c r="B160" s="89" t="s">
        <v>546</v>
      </c>
      <c r="C160" s="89" t="s">
        <v>329</v>
      </c>
      <c r="D160" s="89" t="s">
        <v>141</v>
      </c>
      <c r="E160" s="89" t="s">
        <v>110</v>
      </c>
      <c r="X160" s="215"/>
      <c r="Y160" s="215"/>
      <c r="Z160" s="215"/>
    </row>
    <row r="161" spans="1:26" ht="12.75">
      <c r="A161" s="89" t="s">
        <v>547</v>
      </c>
      <c r="B161" s="89" t="s">
        <v>548</v>
      </c>
      <c r="C161" s="89" t="s">
        <v>306</v>
      </c>
      <c r="D161" s="89" t="s">
        <v>141</v>
      </c>
      <c r="E161" s="89" t="s">
        <v>110</v>
      </c>
      <c r="X161" s="215"/>
      <c r="Y161" s="215"/>
      <c r="Z161" s="215"/>
    </row>
    <row r="162" spans="1:26" ht="12.75">
      <c r="A162" s="89" t="s">
        <v>549</v>
      </c>
      <c r="B162" s="89" t="s">
        <v>550</v>
      </c>
      <c r="C162" s="89" t="s">
        <v>472</v>
      </c>
      <c r="D162" s="89" t="s">
        <v>141</v>
      </c>
      <c r="E162" s="89" t="s">
        <v>110</v>
      </c>
      <c r="X162" s="215"/>
      <c r="Y162" s="215"/>
      <c r="Z162" s="215"/>
    </row>
    <row r="163" spans="1:26" ht="12.75">
      <c r="A163" s="89" t="s">
        <v>551</v>
      </c>
      <c r="B163" s="89" t="s">
        <v>552</v>
      </c>
      <c r="C163" s="89" t="s">
        <v>288</v>
      </c>
      <c r="D163" s="89" t="s">
        <v>141</v>
      </c>
      <c r="E163" s="89" t="s">
        <v>110</v>
      </c>
      <c r="X163" s="215"/>
      <c r="Y163" s="215"/>
      <c r="Z163" s="215"/>
    </row>
    <row r="164" spans="1:26" ht="12.75">
      <c r="A164" s="89" t="s">
        <v>553</v>
      </c>
      <c r="B164" s="89" t="s">
        <v>554</v>
      </c>
      <c r="C164" s="89" t="s">
        <v>288</v>
      </c>
      <c r="D164" s="89" t="s">
        <v>141</v>
      </c>
      <c r="E164" s="89" t="s">
        <v>110</v>
      </c>
      <c r="X164" s="215"/>
      <c r="Y164" s="215"/>
      <c r="Z164" s="215"/>
    </row>
    <row r="165" spans="1:26" ht="12.75">
      <c r="A165" s="89" t="s">
        <v>814</v>
      </c>
      <c r="B165" s="89" t="s">
        <v>555</v>
      </c>
      <c r="C165" s="89" t="s">
        <v>556</v>
      </c>
      <c r="D165" s="89" t="s">
        <v>141</v>
      </c>
      <c r="E165" s="89" t="s">
        <v>110</v>
      </c>
      <c r="X165" s="215"/>
      <c r="Y165" s="215"/>
      <c r="Z165" s="215"/>
    </row>
    <row r="166" spans="1:26" ht="12.75">
      <c r="A166" s="89" t="s">
        <v>557</v>
      </c>
      <c r="B166" s="89" t="s">
        <v>558</v>
      </c>
      <c r="C166" s="89" t="s">
        <v>308</v>
      </c>
      <c r="D166" s="89" t="s">
        <v>141</v>
      </c>
      <c r="E166" s="89" t="s">
        <v>110</v>
      </c>
      <c r="X166" s="215"/>
      <c r="Y166" s="215"/>
      <c r="Z166" s="215"/>
    </row>
    <row r="167" spans="1:26" ht="12.75">
      <c r="A167" s="89" t="s">
        <v>557</v>
      </c>
      <c r="B167" s="89" t="s">
        <v>558</v>
      </c>
      <c r="C167" s="89" t="s">
        <v>316</v>
      </c>
      <c r="D167" s="89" t="s">
        <v>141</v>
      </c>
      <c r="E167" s="89" t="s">
        <v>110</v>
      </c>
      <c r="X167" s="215"/>
      <c r="Y167" s="215"/>
      <c r="Z167" s="215"/>
    </row>
    <row r="168" spans="1:26" ht="12.75">
      <c r="A168" s="89" t="s">
        <v>694</v>
      </c>
      <c r="B168" s="89" t="s">
        <v>639</v>
      </c>
      <c r="C168" s="89" t="s">
        <v>342</v>
      </c>
      <c r="D168" s="89" t="s">
        <v>141</v>
      </c>
      <c r="E168" s="89" t="s">
        <v>110</v>
      </c>
      <c r="X168" s="215"/>
      <c r="Y168" s="215"/>
      <c r="Z168" s="215"/>
    </row>
    <row r="169" spans="1:26" ht="12.75">
      <c r="A169" s="89" t="s">
        <v>559</v>
      </c>
      <c r="B169" s="89" t="s">
        <v>560</v>
      </c>
      <c r="C169" s="89" t="s">
        <v>462</v>
      </c>
      <c r="D169" s="89" t="s">
        <v>141</v>
      </c>
      <c r="E169" s="89" t="s">
        <v>110</v>
      </c>
      <c r="X169" s="215"/>
      <c r="Y169" s="215"/>
      <c r="Z169" s="215"/>
    </row>
    <row r="170" spans="1:26" ht="12.75">
      <c r="A170" s="89" t="s">
        <v>561</v>
      </c>
      <c r="B170" s="89" t="s">
        <v>562</v>
      </c>
      <c r="C170" s="89" t="s">
        <v>391</v>
      </c>
      <c r="D170" s="89" t="s">
        <v>141</v>
      </c>
      <c r="E170" s="89" t="s">
        <v>110</v>
      </c>
      <c r="X170" s="215"/>
      <c r="Y170" s="215"/>
      <c r="Z170" s="215"/>
    </row>
    <row r="171" spans="1:26" ht="12.75">
      <c r="A171" s="89" t="s">
        <v>326</v>
      </c>
      <c r="B171" s="89" t="s">
        <v>327</v>
      </c>
      <c r="C171" s="89" t="s">
        <v>328</v>
      </c>
      <c r="D171" s="89" t="s">
        <v>141</v>
      </c>
      <c r="E171" s="89" t="s">
        <v>110</v>
      </c>
      <c r="X171" s="215"/>
      <c r="Y171" s="215"/>
      <c r="Z171" s="215"/>
    </row>
    <row r="172" spans="1:26" ht="12.75">
      <c r="A172" s="89" t="s">
        <v>563</v>
      </c>
      <c r="B172" s="89" t="s">
        <v>564</v>
      </c>
      <c r="C172" s="89" t="s">
        <v>565</v>
      </c>
      <c r="D172" s="89" t="s">
        <v>141</v>
      </c>
      <c r="E172" s="89" t="s">
        <v>110</v>
      </c>
      <c r="X172" s="215"/>
      <c r="Y172" s="215"/>
      <c r="Z172" s="215"/>
    </row>
    <row r="173" spans="1:26" ht="12.75">
      <c r="A173" s="89" t="s">
        <v>566</v>
      </c>
      <c r="B173" s="89" t="s">
        <v>567</v>
      </c>
      <c r="C173" s="89" t="s">
        <v>391</v>
      </c>
      <c r="D173" s="89" t="s">
        <v>141</v>
      </c>
      <c r="E173" s="89" t="s">
        <v>110</v>
      </c>
      <c r="X173" s="215"/>
      <c r="Y173" s="215"/>
      <c r="Z173" s="215"/>
    </row>
    <row r="174" spans="1:26" ht="12.75">
      <c r="A174" s="89" t="s">
        <v>568</v>
      </c>
      <c r="B174" s="89" t="s">
        <v>569</v>
      </c>
      <c r="C174" s="89" t="s">
        <v>342</v>
      </c>
      <c r="D174" s="89" t="s">
        <v>141</v>
      </c>
      <c r="E174" s="89" t="s">
        <v>110</v>
      </c>
      <c r="X174" s="215"/>
      <c r="Y174" s="215"/>
      <c r="Z174" s="215"/>
    </row>
    <row r="175" spans="1:26" ht="12.75">
      <c r="A175" s="89" t="s">
        <v>570</v>
      </c>
      <c r="B175" s="89" t="s">
        <v>571</v>
      </c>
      <c r="C175" s="89" t="s">
        <v>462</v>
      </c>
      <c r="D175" s="89" t="s">
        <v>141</v>
      </c>
      <c r="E175" s="89" t="s">
        <v>110</v>
      </c>
      <c r="X175" s="215"/>
      <c r="Y175" s="215"/>
      <c r="Z175" s="215"/>
    </row>
    <row r="176" spans="1:26" ht="12.75">
      <c r="A176" s="89" t="s">
        <v>572</v>
      </c>
      <c r="B176" s="89" t="s">
        <v>573</v>
      </c>
      <c r="C176" s="89" t="s">
        <v>574</v>
      </c>
      <c r="D176" s="89" t="s">
        <v>141</v>
      </c>
      <c r="E176" s="89" t="s">
        <v>110</v>
      </c>
      <c r="X176" s="215"/>
      <c r="Y176" s="215"/>
      <c r="Z176" s="215"/>
    </row>
    <row r="177" spans="1:26" ht="12.75">
      <c r="A177" s="89" t="s">
        <v>575</v>
      </c>
      <c r="B177" s="89" t="s">
        <v>576</v>
      </c>
      <c r="C177" s="89" t="s">
        <v>391</v>
      </c>
      <c r="D177" s="89" t="s">
        <v>141</v>
      </c>
      <c r="E177" s="89" t="s">
        <v>110</v>
      </c>
      <c r="X177" s="215"/>
      <c r="Y177" s="215"/>
      <c r="Z177" s="215"/>
    </row>
    <row r="178" spans="1:26" ht="12.75">
      <c r="A178" s="89" t="s">
        <v>577</v>
      </c>
      <c r="B178" s="89" t="s">
        <v>578</v>
      </c>
      <c r="C178" s="89" t="s">
        <v>500</v>
      </c>
      <c r="D178" s="89" t="s">
        <v>141</v>
      </c>
      <c r="E178" s="89" t="s">
        <v>110</v>
      </c>
      <c r="X178" s="215"/>
      <c r="Y178" s="215"/>
      <c r="Z178" s="215"/>
    </row>
    <row r="179" spans="1:26" ht="12.75">
      <c r="A179" s="89" t="s">
        <v>579</v>
      </c>
      <c r="B179" s="89" t="s">
        <v>580</v>
      </c>
      <c r="C179" s="89" t="s">
        <v>329</v>
      </c>
      <c r="D179" s="89" t="s">
        <v>141</v>
      </c>
      <c r="E179" s="89" t="s">
        <v>110</v>
      </c>
      <c r="X179" s="215"/>
      <c r="Y179" s="215"/>
      <c r="Z179" s="215"/>
    </row>
    <row r="180" spans="1:26" ht="12.75">
      <c r="A180" s="89" t="s">
        <v>581</v>
      </c>
      <c r="B180" s="89" t="s">
        <v>582</v>
      </c>
      <c r="C180" s="89" t="s">
        <v>391</v>
      </c>
      <c r="D180" s="89" t="s">
        <v>141</v>
      </c>
      <c r="E180" s="89" t="s">
        <v>110</v>
      </c>
      <c r="X180" s="215"/>
      <c r="Y180" s="215"/>
      <c r="Z180" s="215"/>
    </row>
    <row r="181" spans="1:26" ht="12.75">
      <c r="A181" s="89" t="s">
        <v>583</v>
      </c>
      <c r="B181" s="89" t="s">
        <v>584</v>
      </c>
      <c r="C181" s="89" t="s">
        <v>342</v>
      </c>
      <c r="D181" s="89" t="s">
        <v>141</v>
      </c>
      <c r="E181" s="89" t="s">
        <v>110</v>
      </c>
      <c r="X181" s="215"/>
      <c r="Y181" s="215"/>
      <c r="Z181" s="215"/>
    </row>
    <row r="182" spans="1:26" ht="12.75">
      <c r="A182" s="89" t="s">
        <v>585</v>
      </c>
      <c r="B182" s="89" t="s">
        <v>586</v>
      </c>
      <c r="C182" s="89" t="s">
        <v>342</v>
      </c>
      <c r="D182" s="89" t="s">
        <v>141</v>
      </c>
      <c r="E182" s="89" t="s">
        <v>110</v>
      </c>
      <c r="X182" s="215"/>
      <c r="Y182" s="215"/>
      <c r="Z182" s="215"/>
    </row>
    <row r="183" spans="1:26" ht="12.75">
      <c r="A183" s="89" t="s">
        <v>587</v>
      </c>
      <c r="B183" s="89" t="s">
        <v>588</v>
      </c>
      <c r="C183" s="89" t="s">
        <v>328</v>
      </c>
      <c r="D183" s="89" t="s">
        <v>141</v>
      </c>
      <c r="E183" s="89" t="s">
        <v>110</v>
      </c>
      <c r="X183" s="215"/>
      <c r="Y183" s="215"/>
      <c r="Z183" s="215"/>
    </row>
    <row r="184" spans="1:26" ht="12.75">
      <c r="A184" s="89" t="s">
        <v>589</v>
      </c>
      <c r="B184" s="89" t="s">
        <v>590</v>
      </c>
      <c r="C184" s="89" t="s">
        <v>342</v>
      </c>
      <c r="D184" s="89" t="s">
        <v>141</v>
      </c>
      <c r="E184" s="89" t="s">
        <v>110</v>
      </c>
      <c r="X184" s="215"/>
      <c r="Y184" s="215"/>
      <c r="Z184" s="215"/>
    </row>
    <row r="185" spans="1:26" ht="12.75">
      <c r="A185" s="89" t="s">
        <v>818</v>
      </c>
      <c r="B185" s="89">
        <v>7203508113</v>
      </c>
      <c r="C185" s="89" t="s">
        <v>342</v>
      </c>
      <c r="D185" s="89" t="s">
        <v>141</v>
      </c>
      <c r="E185" s="89" t="s">
        <v>110</v>
      </c>
      <c r="X185" s="215"/>
      <c r="Y185" s="215"/>
      <c r="Z185" s="215"/>
    </row>
    <row r="186" spans="1:26" ht="12.75">
      <c r="A186" s="89" t="s">
        <v>591</v>
      </c>
      <c r="B186" s="89" t="s">
        <v>592</v>
      </c>
      <c r="C186" s="89" t="s">
        <v>342</v>
      </c>
      <c r="D186" s="89" t="s">
        <v>141</v>
      </c>
      <c r="E186" s="89" t="s">
        <v>110</v>
      </c>
      <c r="X186" s="215"/>
      <c r="Y186" s="215"/>
      <c r="Z186" s="215"/>
    </row>
    <row r="187" spans="1:26" ht="12.75">
      <c r="A187" s="89" t="s">
        <v>593</v>
      </c>
      <c r="B187" s="89" t="s">
        <v>594</v>
      </c>
      <c r="C187" s="89" t="s">
        <v>342</v>
      </c>
      <c r="D187" s="89" t="s">
        <v>141</v>
      </c>
      <c r="E187" s="89" t="s">
        <v>110</v>
      </c>
      <c r="X187" s="215"/>
      <c r="Y187" s="215"/>
      <c r="Z187" s="215"/>
    </row>
    <row r="188" spans="1:26" ht="12.75">
      <c r="A188" s="89" t="s">
        <v>819</v>
      </c>
      <c r="B188" s="89">
        <v>7224046773</v>
      </c>
      <c r="C188" s="89" t="s">
        <v>462</v>
      </c>
      <c r="D188" s="89" t="s">
        <v>141</v>
      </c>
      <c r="E188" s="89" t="s">
        <v>110</v>
      </c>
      <c r="X188" s="215"/>
      <c r="Y188" s="215"/>
      <c r="Z188" s="215"/>
    </row>
    <row r="189" spans="1:26" ht="12.75">
      <c r="A189" s="89" t="s">
        <v>595</v>
      </c>
      <c r="B189" s="89" t="s">
        <v>596</v>
      </c>
      <c r="C189" s="89" t="s">
        <v>342</v>
      </c>
      <c r="D189" s="89" t="s">
        <v>141</v>
      </c>
      <c r="E189" s="89" t="s">
        <v>110</v>
      </c>
      <c r="X189" s="215"/>
      <c r="Y189" s="215"/>
      <c r="Z189" s="215"/>
    </row>
    <row r="190" spans="1:26" ht="12.75">
      <c r="A190" s="89" t="s">
        <v>597</v>
      </c>
      <c r="B190" s="89" t="s">
        <v>598</v>
      </c>
      <c r="C190" s="89" t="s">
        <v>342</v>
      </c>
      <c r="D190" s="89" t="s">
        <v>141</v>
      </c>
      <c r="E190" s="89" t="s">
        <v>110</v>
      </c>
      <c r="X190" s="215"/>
      <c r="Y190" s="215"/>
      <c r="Z190" s="215"/>
    </row>
    <row r="191" spans="1:26" ht="12.75">
      <c r="A191" s="89" t="s">
        <v>599</v>
      </c>
      <c r="B191" s="89" t="s">
        <v>600</v>
      </c>
      <c r="C191" s="89" t="s">
        <v>500</v>
      </c>
      <c r="D191" s="89" t="s">
        <v>141</v>
      </c>
      <c r="E191" s="89" t="s">
        <v>110</v>
      </c>
      <c r="X191" s="215"/>
      <c r="Y191" s="215"/>
      <c r="Z191" s="215"/>
    </row>
    <row r="192" spans="1:26" ht="12.75">
      <c r="A192" s="89" t="s">
        <v>601</v>
      </c>
      <c r="B192" s="89" t="s">
        <v>602</v>
      </c>
      <c r="C192" s="89" t="s">
        <v>500</v>
      </c>
      <c r="D192" s="89" t="s">
        <v>141</v>
      </c>
      <c r="E192" s="89" t="s">
        <v>110</v>
      </c>
      <c r="X192" s="215"/>
      <c r="Y192" s="215"/>
      <c r="Z192" s="215"/>
    </row>
    <row r="193" spans="1:26" ht="12.75">
      <c r="A193" s="89" t="s">
        <v>603</v>
      </c>
      <c r="B193" s="89" t="s">
        <v>604</v>
      </c>
      <c r="C193" s="89" t="s">
        <v>605</v>
      </c>
      <c r="D193" s="89" t="s">
        <v>141</v>
      </c>
      <c r="E193" s="89" t="s">
        <v>110</v>
      </c>
      <c r="X193" s="215"/>
      <c r="Y193" s="215"/>
      <c r="Z193" s="215"/>
    </row>
    <row r="194" spans="1:26" ht="12.75">
      <c r="A194" s="89" t="s">
        <v>779</v>
      </c>
      <c r="B194" s="89" t="s">
        <v>516</v>
      </c>
      <c r="C194" s="89" t="s">
        <v>391</v>
      </c>
      <c r="D194" s="89" t="s">
        <v>141</v>
      </c>
      <c r="E194" s="89" t="s">
        <v>110</v>
      </c>
      <c r="X194" s="215"/>
      <c r="Y194" s="215"/>
      <c r="Z194" s="215"/>
    </row>
    <row r="195" spans="1:26" ht="12.75">
      <c r="A195" s="89" t="s">
        <v>780</v>
      </c>
      <c r="B195" s="89" t="s">
        <v>529</v>
      </c>
      <c r="C195" s="89" t="s">
        <v>530</v>
      </c>
      <c r="D195" s="89" t="s">
        <v>141</v>
      </c>
      <c r="E195" s="89" t="s">
        <v>110</v>
      </c>
      <c r="X195" s="215"/>
      <c r="Y195" s="215"/>
      <c r="Z195" s="215"/>
    </row>
    <row r="196" spans="1:26" ht="12.75">
      <c r="A196" s="89" t="s">
        <v>781</v>
      </c>
      <c r="B196" s="89" t="s">
        <v>782</v>
      </c>
      <c r="C196" s="89" t="s">
        <v>391</v>
      </c>
      <c r="D196" s="89" t="s">
        <v>141</v>
      </c>
      <c r="E196" s="89" t="s">
        <v>110</v>
      </c>
      <c r="X196" s="215"/>
      <c r="Y196" s="215"/>
      <c r="Z196" s="215"/>
    </row>
    <row r="197" spans="1:26" ht="12.75">
      <c r="A197" s="89" t="s">
        <v>783</v>
      </c>
      <c r="B197" s="89" t="s">
        <v>541</v>
      </c>
      <c r="C197" s="89" t="s">
        <v>342</v>
      </c>
      <c r="D197" s="89" t="s">
        <v>141</v>
      </c>
      <c r="E197" s="89" t="s">
        <v>110</v>
      </c>
      <c r="X197" s="215"/>
      <c r="Y197" s="215"/>
      <c r="Z197" s="215"/>
    </row>
    <row r="198" spans="1:26" ht="12.75">
      <c r="A198" s="89" t="s">
        <v>607</v>
      </c>
      <c r="B198" s="89" t="s">
        <v>608</v>
      </c>
      <c r="C198" s="89" t="s">
        <v>462</v>
      </c>
      <c r="D198" s="89" t="s">
        <v>141</v>
      </c>
      <c r="E198" s="89" t="s">
        <v>110</v>
      </c>
      <c r="X198" s="215"/>
      <c r="Y198" s="215"/>
      <c r="Z198" s="215"/>
    </row>
    <row r="199" spans="1:26" ht="12.75">
      <c r="A199" s="89" t="s">
        <v>727</v>
      </c>
      <c r="B199" s="89" t="s">
        <v>307</v>
      </c>
      <c r="C199" s="89" t="s">
        <v>316</v>
      </c>
      <c r="D199" s="89" t="s">
        <v>141</v>
      </c>
      <c r="E199" s="89" t="s">
        <v>110</v>
      </c>
      <c r="X199" s="215"/>
      <c r="Y199" s="215"/>
      <c r="Z199" s="215"/>
    </row>
    <row r="200" spans="1:26" ht="12.75">
      <c r="A200" s="89" t="s">
        <v>609</v>
      </c>
      <c r="B200" s="89" t="s">
        <v>610</v>
      </c>
      <c r="C200" s="89" t="s">
        <v>380</v>
      </c>
      <c r="D200" s="89" t="s">
        <v>141</v>
      </c>
      <c r="E200" s="89" t="s">
        <v>110</v>
      </c>
      <c r="X200" s="215"/>
      <c r="Y200" s="215"/>
      <c r="Z200" s="215"/>
    </row>
    <row r="201" spans="1:26" ht="12.75">
      <c r="A201" s="89" t="s">
        <v>609</v>
      </c>
      <c r="B201" s="89" t="s">
        <v>610</v>
      </c>
      <c r="C201" s="89" t="s">
        <v>312</v>
      </c>
      <c r="D201" s="89" t="s">
        <v>141</v>
      </c>
      <c r="E201" s="89" t="s">
        <v>110</v>
      </c>
      <c r="X201" s="215"/>
      <c r="Y201" s="215"/>
      <c r="Z201" s="215"/>
    </row>
    <row r="202" spans="1:26" ht="12.75">
      <c r="A202" s="89" t="s">
        <v>612</v>
      </c>
      <c r="B202" s="89" t="s">
        <v>611</v>
      </c>
      <c r="C202" s="89" t="s">
        <v>613</v>
      </c>
      <c r="D202" s="89" t="s">
        <v>141</v>
      </c>
      <c r="E202" s="89" t="s">
        <v>110</v>
      </c>
      <c r="X202" s="215"/>
      <c r="Y202" s="215"/>
      <c r="Z202" s="215"/>
    </row>
    <row r="203" spans="1:26" ht="12.75">
      <c r="A203" s="89" t="s">
        <v>614</v>
      </c>
      <c r="B203" s="89" t="s">
        <v>529</v>
      </c>
      <c r="C203" s="89" t="s">
        <v>615</v>
      </c>
      <c r="D203" s="89" t="s">
        <v>141</v>
      </c>
      <c r="E203" s="89" t="s">
        <v>110</v>
      </c>
      <c r="X203" s="215"/>
      <c r="Y203" s="215"/>
      <c r="Z203" s="215"/>
    </row>
    <row r="204" spans="1:26" ht="12.75">
      <c r="A204" s="89" t="s">
        <v>616</v>
      </c>
      <c r="B204" s="89" t="s">
        <v>617</v>
      </c>
      <c r="C204" s="89" t="s">
        <v>342</v>
      </c>
      <c r="D204" s="89" t="s">
        <v>141</v>
      </c>
      <c r="E204" s="89" t="s">
        <v>110</v>
      </c>
      <c r="X204" s="215"/>
      <c r="Y204" s="215"/>
      <c r="Z204" s="215"/>
    </row>
    <row r="205" spans="1:26" ht="12.75">
      <c r="A205" s="89" t="s">
        <v>618</v>
      </c>
      <c r="B205" s="89" t="s">
        <v>619</v>
      </c>
      <c r="C205" s="89" t="s">
        <v>503</v>
      </c>
      <c r="D205" s="89" t="s">
        <v>141</v>
      </c>
      <c r="E205" s="89" t="s">
        <v>110</v>
      </c>
      <c r="X205" s="215"/>
      <c r="Y205" s="215"/>
      <c r="Z205" s="215"/>
    </row>
    <row r="206" spans="1:26" ht="12.75">
      <c r="A206" s="89" t="s">
        <v>784</v>
      </c>
      <c r="B206" s="89" t="s">
        <v>606</v>
      </c>
      <c r="C206" s="89" t="s">
        <v>290</v>
      </c>
      <c r="D206" s="89" t="s">
        <v>141</v>
      </c>
      <c r="E206" s="89" t="s">
        <v>110</v>
      </c>
      <c r="X206" s="215"/>
      <c r="Y206" s="215"/>
      <c r="Z206" s="215"/>
    </row>
    <row r="207" spans="1:26" ht="12.75">
      <c r="A207" s="89" t="s">
        <v>620</v>
      </c>
      <c r="B207" s="89" t="s">
        <v>611</v>
      </c>
      <c r="C207" s="89" t="s">
        <v>621</v>
      </c>
      <c r="D207" s="89" t="s">
        <v>141</v>
      </c>
      <c r="E207" s="89" t="s">
        <v>110</v>
      </c>
      <c r="X207" s="215"/>
      <c r="Y207" s="215"/>
      <c r="Z207" s="215"/>
    </row>
    <row r="208" spans="1:26" ht="12.75">
      <c r="A208" s="89" t="s">
        <v>622</v>
      </c>
      <c r="B208" s="89" t="s">
        <v>611</v>
      </c>
      <c r="C208" s="89" t="s">
        <v>623</v>
      </c>
      <c r="D208" s="89" t="s">
        <v>141</v>
      </c>
      <c r="E208" s="89" t="s">
        <v>110</v>
      </c>
      <c r="X208" s="215"/>
      <c r="Y208" s="215"/>
      <c r="Z208" s="215"/>
    </row>
    <row r="209" spans="1:26" ht="12.75">
      <c r="A209" s="89" t="s">
        <v>710</v>
      </c>
      <c r="B209" s="89" t="s">
        <v>349</v>
      </c>
      <c r="C209" s="89" t="s">
        <v>350</v>
      </c>
      <c r="D209" s="89" t="s">
        <v>624</v>
      </c>
      <c r="E209" s="89" t="s">
        <v>110</v>
      </c>
      <c r="X209" s="215"/>
      <c r="Y209" s="215"/>
      <c r="Z209" s="215"/>
    </row>
    <row r="210" spans="1:26" ht="12.75">
      <c r="A210" s="89" t="s">
        <v>286</v>
      </c>
      <c r="B210" s="89" t="s">
        <v>287</v>
      </c>
      <c r="C210" s="89" t="s">
        <v>288</v>
      </c>
      <c r="D210" s="89" t="s">
        <v>624</v>
      </c>
      <c r="E210" s="89" t="s">
        <v>110</v>
      </c>
      <c r="X210" s="215"/>
      <c r="Y210" s="215"/>
      <c r="Z210" s="215"/>
    </row>
    <row r="211" spans="1:26" ht="12.75">
      <c r="A211" s="89" t="s">
        <v>711</v>
      </c>
      <c r="B211" s="89" t="s">
        <v>338</v>
      </c>
      <c r="C211" s="89" t="s">
        <v>339</v>
      </c>
      <c r="D211" s="89" t="s">
        <v>624</v>
      </c>
      <c r="E211" s="89" t="s">
        <v>110</v>
      </c>
      <c r="X211" s="215"/>
      <c r="Y211" s="215"/>
      <c r="Z211" s="215"/>
    </row>
    <row r="212" spans="1:26" ht="12.75">
      <c r="A212" s="89" t="s">
        <v>712</v>
      </c>
      <c r="B212" s="89" t="s">
        <v>713</v>
      </c>
      <c r="C212" s="89" t="s">
        <v>288</v>
      </c>
      <c r="D212" s="89" t="s">
        <v>624</v>
      </c>
      <c r="E212" s="89" t="s">
        <v>110</v>
      </c>
      <c r="X212" s="215"/>
      <c r="Y212" s="215"/>
      <c r="Z212" s="215"/>
    </row>
    <row r="213" spans="1:26" ht="12.75">
      <c r="A213" s="89" t="s">
        <v>714</v>
      </c>
      <c r="B213" s="89" t="s">
        <v>289</v>
      </c>
      <c r="C213" s="89" t="s">
        <v>290</v>
      </c>
      <c r="D213" s="89" t="s">
        <v>624</v>
      </c>
      <c r="E213" s="89" t="s">
        <v>110</v>
      </c>
      <c r="X213" s="215"/>
      <c r="Y213" s="215"/>
      <c r="Z213" s="215"/>
    </row>
    <row r="214" spans="1:26" ht="12.75">
      <c r="A214" s="89" t="s">
        <v>715</v>
      </c>
      <c r="B214" s="89" t="s">
        <v>298</v>
      </c>
      <c r="C214" s="89" t="s">
        <v>716</v>
      </c>
      <c r="D214" s="89" t="s">
        <v>624</v>
      </c>
      <c r="E214" s="89" t="s">
        <v>110</v>
      </c>
      <c r="X214" s="215"/>
      <c r="Y214" s="215"/>
      <c r="Z214" s="215"/>
    </row>
    <row r="215" spans="1:26" ht="12.75">
      <c r="A215" s="89" t="s">
        <v>291</v>
      </c>
      <c r="B215" s="89" t="s">
        <v>292</v>
      </c>
      <c r="C215" s="89" t="s">
        <v>293</v>
      </c>
      <c r="D215" s="89" t="s">
        <v>624</v>
      </c>
      <c r="E215" s="89" t="s">
        <v>110</v>
      </c>
      <c r="X215" s="215"/>
      <c r="Y215" s="215"/>
      <c r="Z215" s="215"/>
    </row>
    <row r="216" spans="1:26" ht="12.75">
      <c r="A216" s="89" t="s">
        <v>717</v>
      </c>
      <c r="B216" s="89" t="s">
        <v>718</v>
      </c>
      <c r="C216" s="89" t="s">
        <v>342</v>
      </c>
      <c r="D216" s="89" t="s">
        <v>624</v>
      </c>
      <c r="E216" s="89" t="s">
        <v>110</v>
      </c>
      <c r="X216" s="215"/>
      <c r="Y216" s="215"/>
      <c r="Z216" s="215"/>
    </row>
    <row r="217" spans="1:26" ht="12.75">
      <c r="A217" s="89" t="s">
        <v>294</v>
      </c>
      <c r="B217" s="89" t="s">
        <v>295</v>
      </c>
      <c r="C217" s="89" t="s">
        <v>296</v>
      </c>
      <c r="D217" s="89" t="s">
        <v>624</v>
      </c>
      <c r="E217" s="89" t="s">
        <v>110</v>
      </c>
      <c r="X217" s="215"/>
      <c r="Y217" s="215"/>
      <c r="Z217" s="215"/>
    </row>
    <row r="218" spans="1:26" ht="12.75">
      <c r="A218" s="89" t="s">
        <v>299</v>
      </c>
      <c r="B218" s="89" t="s">
        <v>300</v>
      </c>
      <c r="C218" s="89" t="s">
        <v>301</v>
      </c>
      <c r="D218" s="89" t="s">
        <v>624</v>
      </c>
      <c r="E218" s="89" t="s">
        <v>110</v>
      </c>
      <c r="X218" s="215"/>
      <c r="Y218" s="215"/>
      <c r="Z218" s="215"/>
    </row>
    <row r="219" spans="1:26" ht="12.75">
      <c r="A219" s="89" t="s">
        <v>302</v>
      </c>
      <c r="B219" s="89" t="s">
        <v>303</v>
      </c>
      <c r="C219" s="89" t="s">
        <v>304</v>
      </c>
      <c r="D219" s="89" t="s">
        <v>624</v>
      </c>
      <c r="E219" s="89" t="s">
        <v>110</v>
      </c>
      <c r="X219" s="215"/>
      <c r="Y219" s="215"/>
      <c r="Z219" s="215"/>
    </row>
    <row r="220" spans="1:26" ht="12.75">
      <c r="A220" s="89" t="s">
        <v>309</v>
      </c>
      <c r="B220" s="89" t="s">
        <v>310</v>
      </c>
      <c r="C220" s="89" t="s">
        <v>308</v>
      </c>
      <c r="D220" s="89" t="s">
        <v>624</v>
      </c>
      <c r="E220" s="89" t="s">
        <v>110</v>
      </c>
      <c r="X220" s="215"/>
      <c r="Y220" s="215"/>
      <c r="Z220" s="215"/>
    </row>
    <row r="221" spans="1:26" ht="12.75">
      <c r="A221" s="89" t="s">
        <v>625</v>
      </c>
      <c r="B221" s="89" t="s">
        <v>311</v>
      </c>
      <c r="C221" s="89" t="s">
        <v>626</v>
      </c>
      <c r="D221" s="89" t="s">
        <v>624</v>
      </c>
      <c r="E221" s="89" t="s">
        <v>110</v>
      </c>
      <c r="X221" s="215"/>
      <c r="Y221" s="215"/>
      <c r="Z221" s="215"/>
    </row>
    <row r="222" spans="1:26" ht="12.75">
      <c r="A222" s="89" t="s">
        <v>627</v>
      </c>
      <c r="B222" s="89" t="s">
        <v>311</v>
      </c>
      <c r="C222" s="89" t="s">
        <v>628</v>
      </c>
      <c r="D222" s="89" t="s">
        <v>624</v>
      </c>
      <c r="E222" s="89" t="s">
        <v>110</v>
      </c>
      <c r="X222" s="215"/>
      <c r="Y222" s="215"/>
      <c r="Z222" s="215"/>
    </row>
    <row r="223" spans="1:26" ht="12.75">
      <c r="A223" s="89" t="s">
        <v>511</v>
      </c>
      <c r="B223" s="89" t="s">
        <v>512</v>
      </c>
      <c r="C223" s="89" t="s">
        <v>719</v>
      </c>
      <c r="D223" s="89" t="s">
        <v>624</v>
      </c>
      <c r="E223" s="89" t="s">
        <v>110</v>
      </c>
      <c r="X223" s="215"/>
      <c r="Y223" s="215"/>
      <c r="Z223" s="215"/>
    </row>
    <row r="224" spans="1:26" ht="12.75">
      <c r="A224" s="89" t="s">
        <v>314</v>
      </c>
      <c r="B224" s="89" t="s">
        <v>315</v>
      </c>
      <c r="C224" s="89" t="s">
        <v>316</v>
      </c>
      <c r="D224" s="89" t="s">
        <v>624</v>
      </c>
      <c r="E224" s="89" t="s">
        <v>110</v>
      </c>
      <c r="X224" s="215"/>
      <c r="Y224" s="215"/>
      <c r="Z224" s="215"/>
    </row>
    <row r="225" spans="1:26" ht="12.75">
      <c r="A225" s="89" t="s">
        <v>720</v>
      </c>
      <c r="B225" s="89" t="s">
        <v>317</v>
      </c>
      <c r="C225" s="89" t="s">
        <v>318</v>
      </c>
      <c r="D225" s="89" t="s">
        <v>624</v>
      </c>
      <c r="E225" s="89" t="s">
        <v>110</v>
      </c>
      <c r="X225" s="215"/>
      <c r="Y225" s="215"/>
      <c r="Z225" s="215"/>
    </row>
    <row r="226" spans="1:26" ht="12.75">
      <c r="A226" s="89" t="s">
        <v>319</v>
      </c>
      <c r="B226" s="89" t="s">
        <v>320</v>
      </c>
      <c r="C226" s="89" t="s">
        <v>308</v>
      </c>
      <c r="D226" s="89" t="s">
        <v>624</v>
      </c>
      <c r="E226" s="89" t="s">
        <v>110</v>
      </c>
      <c r="X226" s="215"/>
      <c r="Y226" s="215"/>
      <c r="Z226" s="215"/>
    </row>
    <row r="227" spans="1:26" ht="12.75">
      <c r="A227" s="89" t="s">
        <v>321</v>
      </c>
      <c r="B227" s="89" t="s">
        <v>322</v>
      </c>
      <c r="C227" s="89" t="s">
        <v>308</v>
      </c>
      <c r="D227" s="89" t="s">
        <v>624</v>
      </c>
      <c r="E227" s="89" t="s">
        <v>110</v>
      </c>
      <c r="X227" s="215"/>
      <c r="Y227" s="215"/>
      <c r="Z227" s="215"/>
    </row>
    <row r="228" spans="1:26" ht="12.75">
      <c r="A228" s="89" t="s">
        <v>323</v>
      </c>
      <c r="B228" s="89" t="s">
        <v>324</v>
      </c>
      <c r="C228" s="89" t="s">
        <v>325</v>
      </c>
      <c r="D228" s="89" t="s">
        <v>624</v>
      </c>
      <c r="E228" s="89" t="s">
        <v>110</v>
      </c>
      <c r="X228" s="215"/>
      <c r="Y228" s="215"/>
      <c r="Z228" s="215"/>
    </row>
    <row r="229" spans="1:26" ht="12.75">
      <c r="A229" s="89" t="s">
        <v>721</v>
      </c>
      <c r="B229" s="89" t="s">
        <v>722</v>
      </c>
      <c r="C229" s="89" t="s">
        <v>723</v>
      </c>
      <c r="D229" s="89" t="s">
        <v>624</v>
      </c>
      <c r="E229" s="89" t="s">
        <v>110</v>
      </c>
      <c r="X229" s="215"/>
      <c r="Y229" s="215"/>
      <c r="Z229" s="215"/>
    </row>
    <row r="230" spans="1:26" ht="12.75">
      <c r="A230" s="89" t="s">
        <v>326</v>
      </c>
      <c r="B230" s="89" t="s">
        <v>327</v>
      </c>
      <c r="C230" s="89" t="s">
        <v>328</v>
      </c>
      <c r="D230" s="89" t="s">
        <v>624</v>
      </c>
      <c r="E230" s="89" t="s">
        <v>110</v>
      </c>
      <c r="X230" s="215"/>
      <c r="Y230" s="215"/>
      <c r="Z230" s="215"/>
    </row>
    <row r="231" spans="1:26" ht="12.75">
      <c r="A231" s="89" t="s">
        <v>330</v>
      </c>
      <c r="B231" s="89" t="s">
        <v>331</v>
      </c>
      <c r="C231" s="89" t="s">
        <v>332</v>
      </c>
      <c r="D231" s="89" t="s">
        <v>624</v>
      </c>
      <c r="E231" s="89" t="s">
        <v>110</v>
      </c>
      <c r="X231" s="215"/>
      <c r="Y231" s="215"/>
      <c r="Z231" s="215"/>
    </row>
    <row r="232" spans="1:26" ht="12.75">
      <c r="A232" s="89" t="s">
        <v>333</v>
      </c>
      <c r="B232" s="89" t="s">
        <v>334</v>
      </c>
      <c r="C232" s="89" t="s">
        <v>335</v>
      </c>
      <c r="D232" s="89" t="s">
        <v>624</v>
      </c>
      <c r="E232" s="89" t="s">
        <v>110</v>
      </c>
      <c r="X232" s="215"/>
      <c r="Y232" s="215"/>
      <c r="Z232" s="215"/>
    </row>
    <row r="233" spans="1:26" ht="12.75">
      <c r="A233" s="89" t="s">
        <v>724</v>
      </c>
      <c r="B233" s="89" t="s">
        <v>725</v>
      </c>
      <c r="C233" s="89" t="s">
        <v>342</v>
      </c>
      <c r="D233" s="89" t="s">
        <v>624</v>
      </c>
      <c r="E233" s="89" t="s">
        <v>110</v>
      </c>
      <c r="X233" s="215"/>
      <c r="Y233" s="215"/>
      <c r="Z233" s="215"/>
    </row>
    <row r="234" spans="1:26" ht="12.75">
      <c r="A234" s="89" t="s">
        <v>336</v>
      </c>
      <c r="B234" s="89" t="s">
        <v>337</v>
      </c>
      <c r="C234" s="89" t="s">
        <v>328</v>
      </c>
      <c r="D234" s="89" t="s">
        <v>624</v>
      </c>
      <c r="E234" s="89" t="s">
        <v>110</v>
      </c>
      <c r="X234" s="215"/>
      <c r="Y234" s="215"/>
      <c r="Z234" s="215"/>
    </row>
    <row r="235" spans="1:26" ht="12.75">
      <c r="A235" s="89" t="s">
        <v>629</v>
      </c>
      <c r="B235" s="89" t="s">
        <v>630</v>
      </c>
      <c r="C235" s="89" t="s">
        <v>631</v>
      </c>
      <c r="D235" s="89" t="s">
        <v>624</v>
      </c>
      <c r="E235" s="89" t="s">
        <v>110</v>
      </c>
      <c r="X235" s="215"/>
      <c r="Y235" s="215"/>
      <c r="Z235" s="215"/>
    </row>
    <row r="236" spans="1:26" ht="12.75">
      <c r="A236" s="89" t="s">
        <v>632</v>
      </c>
      <c r="B236" s="89" t="s">
        <v>630</v>
      </c>
      <c r="C236" s="89" t="s">
        <v>615</v>
      </c>
      <c r="D236" s="89" t="s">
        <v>624</v>
      </c>
      <c r="E236" s="89" t="s">
        <v>110</v>
      </c>
      <c r="X236" s="215"/>
      <c r="Y236" s="215"/>
      <c r="Z236" s="215"/>
    </row>
    <row r="237" spans="1:26" ht="12.75">
      <c r="A237" s="89" t="s">
        <v>633</v>
      </c>
      <c r="B237" s="89" t="s">
        <v>630</v>
      </c>
      <c r="C237" s="89" t="s">
        <v>634</v>
      </c>
      <c r="D237" s="89" t="s">
        <v>624</v>
      </c>
      <c r="E237" s="89" t="s">
        <v>110</v>
      </c>
      <c r="X237" s="215"/>
      <c r="Y237" s="215"/>
      <c r="Z237" s="215"/>
    </row>
    <row r="238" spans="1:26" ht="12.75">
      <c r="A238" s="89" t="s">
        <v>726</v>
      </c>
      <c r="B238" s="89" t="s">
        <v>305</v>
      </c>
      <c r="C238" s="89" t="s">
        <v>306</v>
      </c>
      <c r="D238" s="89" t="s">
        <v>624</v>
      </c>
      <c r="E238" s="89" t="s">
        <v>110</v>
      </c>
      <c r="X238" s="215"/>
      <c r="Y238" s="215"/>
      <c r="Z238" s="215"/>
    </row>
    <row r="239" spans="1:26" ht="12.75">
      <c r="A239" s="89" t="s">
        <v>727</v>
      </c>
      <c r="B239" s="89" t="s">
        <v>307</v>
      </c>
      <c r="C239" s="89" t="s">
        <v>316</v>
      </c>
      <c r="D239" s="89" t="s">
        <v>624</v>
      </c>
      <c r="E239" s="89" t="s">
        <v>110</v>
      </c>
      <c r="X239" s="215"/>
      <c r="Y239" s="215"/>
      <c r="Z239" s="215"/>
    </row>
    <row r="240" spans="1:26" ht="12.75">
      <c r="A240" s="89" t="s">
        <v>728</v>
      </c>
      <c r="B240" s="89" t="s">
        <v>311</v>
      </c>
      <c r="C240" s="89" t="s">
        <v>729</v>
      </c>
      <c r="D240" s="89" t="s">
        <v>624</v>
      </c>
      <c r="E240" s="89" t="s">
        <v>110</v>
      </c>
      <c r="X240" s="215"/>
      <c r="Y240" s="215"/>
      <c r="Z240" s="215"/>
    </row>
    <row r="241" spans="1:26" ht="12.75">
      <c r="A241" s="89" t="s">
        <v>728</v>
      </c>
      <c r="B241" s="89" t="s">
        <v>311</v>
      </c>
      <c r="C241" s="89" t="s">
        <v>308</v>
      </c>
      <c r="D241" s="89" t="s">
        <v>624</v>
      </c>
      <c r="E241" s="89" t="s">
        <v>110</v>
      </c>
      <c r="X241" s="215"/>
      <c r="Y241" s="215"/>
      <c r="Z241" s="215"/>
    </row>
    <row r="242" spans="1:26" ht="12.75">
      <c r="A242" s="89" t="s">
        <v>730</v>
      </c>
      <c r="B242" s="89" t="s">
        <v>311</v>
      </c>
      <c r="C242" s="89" t="s">
        <v>313</v>
      </c>
      <c r="D242" s="89" t="s">
        <v>624</v>
      </c>
      <c r="E242" s="89" t="s">
        <v>110</v>
      </c>
      <c r="X242" s="215"/>
      <c r="Y242" s="215"/>
      <c r="Z242" s="215"/>
    </row>
    <row r="243" spans="1:26" ht="12.75">
      <c r="A243" s="89" t="s">
        <v>340</v>
      </c>
      <c r="B243" s="89" t="s">
        <v>341</v>
      </c>
      <c r="C243" s="89" t="s">
        <v>342</v>
      </c>
      <c r="D243" s="89" t="s">
        <v>624</v>
      </c>
      <c r="E243" s="89" t="s">
        <v>110</v>
      </c>
      <c r="X243" s="215"/>
      <c r="Y243" s="215"/>
      <c r="Z243" s="215"/>
    </row>
    <row r="244" spans="1:26" ht="12.75">
      <c r="A244" s="89" t="s">
        <v>343</v>
      </c>
      <c r="B244" s="89" t="s">
        <v>287</v>
      </c>
      <c r="C244" s="89" t="s">
        <v>344</v>
      </c>
      <c r="D244" s="89" t="s">
        <v>624</v>
      </c>
      <c r="E244" s="89" t="s">
        <v>110</v>
      </c>
      <c r="X244" s="215"/>
      <c r="Y244" s="215"/>
      <c r="Z244" s="215"/>
    </row>
    <row r="245" spans="1:26" ht="12.75">
      <c r="A245" s="89" t="s">
        <v>636</v>
      </c>
      <c r="B245" s="89" t="s">
        <v>637</v>
      </c>
      <c r="C245" s="89" t="s">
        <v>530</v>
      </c>
      <c r="D245" s="89" t="s">
        <v>624</v>
      </c>
      <c r="E245" s="89" t="s">
        <v>110</v>
      </c>
      <c r="X245" s="215"/>
      <c r="Y245" s="215"/>
      <c r="Z245" s="215"/>
    </row>
    <row r="246" spans="1:26" ht="12.75">
      <c r="A246" s="89" t="s">
        <v>638</v>
      </c>
      <c r="B246" s="89" t="s">
        <v>635</v>
      </c>
      <c r="C246" s="89" t="s">
        <v>530</v>
      </c>
      <c r="D246" s="89" t="s">
        <v>624</v>
      </c>
      <c r="E246" s="89" t="s">
        <v>110</v>
      </c>
      <c r="X246" s="215"/>
      <c r="Y246" s="215"/>
      <c r="Z246" s="215"/>
    </row>
    <row r="247" spans="1:26" ht="12.75">
      <c r="A247" s="89" t="s">
        <v>711</v>
      </c>
      <c r="B247" s="89" t="s">
        <v>338</v>
      </c>
      <c r="C247" s="89" t="s">
        <v>339</v>
      </c>
      <c r="D247" s="89" t="s">
        <v>259</v>
      </c>
      <c r="E247" s="89" t="s">
        <v>110</v>
      </c>
      <c r="X247" s="215"/>
      <c r="Y247" s="215"/>
      <c r="Z247" s="215"/>
    </row>
    <row r="248" spans="1:26" ht="12.75">
      <c r="A248" s="89" t="s">
        <v>326</v>
      </c>
      <c r="B248" s="89" t="s">
        <v>327</v>
      </c>
      <c r="C248" s="89" t="s">
        <v>328</v>
      </c>
      <c r="D248" s="89" t="s">
        <v>259</v>
      </c>
      <c r="E248" s="89" t="s">
        <v>110</v>
      </c>
      <c r="X248" s="215"/>
      <c r="Y248" s="215"/>
      <c r="Z248" s="215"/>
    </row>
    <row r="249" spans="1:26" ht="12.75">
      <c r="A249" s="89" t="s">
        <v>714</v>
      </c>
      <c r="B249" s="89" t="s">
        <v>289</v>
      </c>
      <c r="C249" s="89" t="s">
        <v>290</v>
      </c>
      <c r="D249" s="89" t="s">
        <v>267</v>
      </c>
      <c r="E249" s="89" t="s">
        <v>113</v>
      </c>
      <c r="X249" s="215"/>
      <c r="Y249" s="215"/>
      <c r="Z249" s="215"/>
    </row>
    <row r="250" spans="1:26" ht="12.75">
      <c r="A250" s="89" t="s">
        <v>715</v>
      </c>
      <c r="B250" s="89" t="s">
        <v>298</v>
      </c>
      <c r="C250" s="89" t="s">
        <v>716</v>
      </c>
      <c r="D250" s="89" t="s">
        <v>267</v>
      </c>
      <c r="E250" s="89" t="s">
        <v>113</v>
      </c>
      <c r="X250" s="215"/>
      <c r="Y250" s="215"/>
      <c r="Z250" s="215"/>
    </row>
    <row r="251" spans="1:26" ht="12.75">
      <c r="A251" s="89" t="s">
        <v>785</v>
      </c>
      <c r="B251" s="89" t="s">
        <v>786</v>
      </c>
      <c r="C251" s="89" t="s">
        <v>605</v>
      </c>
      <c r="D251" s="89" t="s">
        <v>267</v>
      </c>
      <c r="E251" s="89" t="s">
        <v>113</v>
      </c>
      <c r="X251" s="215"/>
      <c r="Y251" s="215"/>
      <c r="Z251" s="215"/>
    </row>
    <row r="252" spans="1:26" ht="12.75">
      <c r="A252" s="89" t="s">
        <v>640</v>
      </c>
      <c r="B252" s="89" t="s">
        <v>641</v>
      </c>
      <c r="C252" s="89" t="s">
        <v>316</v>
      </c>
      <c r="D252" s="89" t="s">
        <v>267</v>
      </c>
      <c r="E252" s="89" t="s">
        <v>113</v>
      </c>
      <c r="X252" s="215"/>
      <c r="Y252" s="215"/>
      <c r="Z252" s="215"/>
    </row>
    <row r="253" spans="1:26" ht="12.75">
      <c r="A253" s="89" t="s">
        <v>730</v>
      </c>
      <c r="B253" s="89" t="s">
        <v>311</v>
      </c>
      <c r="C253" s="89" t="s">
        <v>313</v>
      </c>
      <c r="D253" s="89" t="s">
        <v>267</v>
      </c>
      <c r="E253" s="89" t="s">
        <v>113</v>
      </c>
      <c r="X253" s="215"/>
      <c r="Y253" s="215"/>
      <c r="Z253" s="215"/>
    </row>
    <row r="254" spans="1:26" ht="12.75">
      <c r="A254" s="89" t="s">
        <v>636</v>
      </c>
      <c r="B254" s="89" t="s">
        <v>637</v>
      </c>
      <c r="C254" s="89" t="s">
        <v>530</v>
      </c>
      <c r="D254" s="89" t="s">
        <v>267</v>
      </c>
      <c r="E254" s="89" t="s">
        <v>113</v>
      </c>
      <c r="X254" s="215"/>
      <c r="Y254" s="215"/>
      <c r="Z254" s="215"/>
    </row>
    <row r="255" spans="1:26" ht="12.75">
      <c r="A255" s="89" t="s">
        <v>638</v>
      </c>
      <c r="B255" s="89" t="s">
        <v>635</v>
      </c>
      <c r="C255" s="89" t="s">
        <v>530</v>
      </c>
      <c r="D255" s="89" t="s">
        <v>267</v>
      </c>
      <c r="E255" s="89" t="s">
        <v>113</v>
      </c>
      <c r="X255" s="215"/>
      <c r="Y255" s="215"/>
      <c r="Z255" s="215"/>
    </row>
    <row r="256" spans="1:26" ht="12.75">
      <c r="A256" s="89" t="s">
        <v>731</v>
      </c>
      <c r="B256" s="89" t="s">
        <v>360</v>
      </c>
      <c r="C256" s="89" t="s">
        <v>288</v>
      </c>
      <c r="D256" s="89" t="s">
        <v>348</v>
      </c>
      <c r="E256" s="89" t="s">
        <v>113</v>
      </c>
      <c r="X256" s="215"/>
      <c r="Y256" s="215"/>
      <c r="Z256" s="215"/>
    </row>
    <row r="257" spans="1:26" ht="12.75">
      <c r="A257" s="89" t="s">
        <v>361</v>
      </c>
      <c r="B257" s="89" t="s">
        <v>362</v>
      </c>
      <c r="C257" s="89" t="s">
        <v>732</v>
      </c>
      <c r="D257" s="89" t="s">
        <v>348</v>
      </c>
      <c r="E257" s="89" t="s">
        <v>113</v>
      </c>
      <c r="X257" s="215"/>
      <c r="Y257" s="215"/>
      <c r="Z257" s="215"/>
    </row>
    <row r="258" spans="1:26" ht="12.75">
      <c r="A258" s="89" t="s">
        <v>363</v>
      </c>
      <c r="B258" s="89" t="s">
        <v>364</v>
      </c>
      <c r="C258" s="89" t="s">
        <v>288</v>
      </c>
      <c r="D258" s="89" t="s">
        <v>348</v>
      </c>
      <c r="E258" s="89" t="s">
        <v>113</v>
      </c>
      <c r="X258" s="215"/>
      <c r="Y258" s="215"/>
      <c r="Z258" s="215"/>
    </row>
    <row r="259" spans="1:26" ht="12.75">
      <c r="A259" s="89" t="s">
        <v>714</v>
      </c>
      <c r="B259" s="89" t="s">
        <v>289</v>
      </c>
      <c r="C259" s="89" t="s">
        <v>290</v>
      </c>
      <c r="D259" s="89" t="s">
        <v>348</v>
      </c>
      <c r="E259" s="89" t="s">
        <v>113</v>
      </c>
      <c r="X259" s="215"/>
      <c r="Y259" s="215"/>
      <c r="Z259" s="215"/>
    </row>
    <row r="260" spans="1:26" ht="12.75">
      <c r="A260" s="89" t="s">
        <v>822</v>
      </c>
      <c r="B260" s="89">
        <v>8601070751</v>
      </c>
      <c r="C260" s="89">
        <v>860101001</v>
      </c>
      <c r="D260" s="89" t="s">
        <v>348</v>
      </c>
      <c r="E260" s="89" t="s">
        <v>113</v>
      </c>
      <c r="X260" s="215"/>
      <c r="Y260" s="215"/>
      <c r="Z260" s="215"/>
    </row>
    <row r="261" spans="1:26" ht="12.75">
      <c r="A261" s="89" t="s">
        <v>370</v>
      </c>
      <c r="B261" s="89" t="s">
        <v>352</v>
      </c>
      <c r="C261" s="89" t="s">
        <v>371</v>
      </c>
      <c r="D261" s="89" t="s">
        <v>348</v>
      </c>
      <c r="E261" s="89" t="s">
        <v>113</v>
      </c>
      <c r="X261" s="215"/>
      <c r="Y261" s="215"/>
      <c r="Z261" s="215"/>
    </row>
    <row r="262" spans="1:26" ht="12.75">
      <c r="A262" s="89" t="s">
        <v>640</v>
      </c>
      <c r="B262" s="89" t="s">
        <v>641</v>
      </c>
      <c r="C262" s="89" t="s">
        <v>316</v>
      </c>
      <c r="D262" s="89" t="s">
        <v>348</v>
      </c>
      <c r="E262" s="89" t="s">
        <v>113</v>
      </c>
      <c r="X262" s="215"/>
      <c r="Y262" s="215"/>
      <c r="Z262" s="215"/>
    </row>
    <row r="263" spans="1:26" ht="12.75">
      <c r="A263" s="89" t="s">
        <v>386</v>
      </c>
      <c r="B263" s="89" t="s">
        <v>387</v>
      </c>
      <c r="C263" s="89" t="s">
        <v>388</v>
      </c>
      <c r="D263" s="89" t="s">
        <v>348</v>
      </c>
      <c r="E263" s="89" t="s">
        <v>113</v>
      </c>
      <c r="X263" s="215"/>
      <c r="Y263" s="215"/>
      <c r="Z263" s="215"/>
    </row>
    <row r="264" spans="1:26" ht="12.75">
      <c r="A264" s="89" t="s">
        <v>392</v>
      </c>
      <c r="B264" s="89" t="s">
        <v>393</v>
      </c>
      <c r="C264" s="89" t="s">
        <v>329</v>
      </c>
      <c r="D264" s="89" t="s">
        <v>348</v>
      </c>
      <c r="E264" s="89" t="s">
        <v>113</v>
      </c>
      <c r="X264" s="215"/>
      <c r="Y264" s="215"/>
      <c r="Z264" s="215"/>
    </row>
    <row r="265" spans="1:26" ht="12.75">
      <c r="A265" s="89" t="s">
        <v>730</v>
      </c>
      <c r="B265" s="89" t="s">
        <v>311</v>
      </c>
      <c r="C265" s="89" t="s">
        <v>313</v>
      </c>
      <c r="D265" s="89" t="s">
        <v>348</v>
      </c>
      <c r="E265" s="89" t="s">
        <v>113</v>
      </c>
      <c r="X265" s="215"/>
      <c r="Y265" s="215"/>
      <c r="Z265" s="215"/>
    </row>
    <row r="266" spans="1:26" ht="12.75">
      <c r="A266" s="89" t="s">
        <v>769</v>
      </c>
      <c r="B266" s="89" t="s">
        <v>473</v>
      </c>
      <c r="C266" s="89" t="s">
        <v>391</v>
      </c>
      <c r="D266" s="89" t="s">
        <v>141</v>
      </c>
      <c r="E266" s="89" t="s">
        <v>113</v>
      </c>
      <c r="X266" s="215"/>
      <c r="Y266" s="215"/>
      <c r="Z266" s="215"/>
    </row>
    <row r="267" spans="1:26" ht="12.75">
      <c r="A267" s="89" t="s">
        <v>428</v>
      </c>
      <c r="B267" s="89" t="s">
        <v>429</v>
      </c>
      <c r="C267" s="89" t="s">
        <v>329</v>
      </c>
      <c r="D267" s="89" t="s">
        <v>141</v>
      </c>
      <c r="E267" s="89" t="s">
        <v>113</v>
      </c>
      <c r="X267" s="215"/>
      <c r="Y267" s="215"/>
      <c r="Z267" s="215"/>
    </row>
    <row r="268" spans="1:26" ht="12.75">
      <c r="A268" s="89" t="s">
        <v>435</v>
      </c>
      <c r="B268" s="89" t="s">
        <v>436</v>
      </c>
      <c r="C268" s="89" t="s">
        <v>329</v>
      </c>
      <c r="D268" s="89" t="s">
        <v>141</v>
      </c>
      <c r="E268" s="89" t="s">
        <v>113</v>
      </c>
      <c r="X268" s="215"/>
      <c r="Y268" s="215"/>
      <c r="Z268" s="215"/>
    </row>
    <row r="269" spans="1:26" ht="12.75">
      <c r="A269" s="89" t="s">
        <v>774</v>
      </c>
      <c r="B269" s="89" t="s">
        <v>445</v>
      </c>
      <c r="C269" s="89" t="s">
        <v>312</v>
      </c>
      <c r="D269" s="89" t="s">
        <v>141</v>
      </c>
      <c r="E269" s="89" t="s">
        <v>113</v>
      </c>
      <c r="X269" s="215"/>
      <c r="Y269" s="215"/>
      <c r="Z269" s="215"/>
    </row>
    <row r="270" spans="1:26" ht="12.75">
      <c r="A270" s="89" t="s">
        <v>448</v>
      </c>
      <c r="B270" s="89" t="s">
        <v>449</v>
      </c>
      <c r="C270" s="89" t="s">
        <v>391</v>
      </c>
      <c r="D270" s="89" t="s">
        <v>141</v>
      </c>
      <c r="E270" s="89" t="s">
        <v>113</v>
      </c>
      <c r="X270" s="215"/>
      <c r="Y270" s="215"/>
      <c r="Z270" s="215"/>
    </row>
    <row r="271" spans="1:26" ht="12.75">
      <c r="A271" s="89" t="s">
        <v>452</v>
      </c>
      <c r="B271" s="89" t="s">
        <v>453</v>
      </c>
      <c r="C271" s="89" t="s">
        <v>288</v>
      </c>
      <c r="D271" s="89" t="s">
        <v>141</v>
      </c>
      <c r="E271" s="89" t="s">
        <v>113</v>
      </c>
      <c r="X271" s="215"/>
      <c r="Y271" s="215"/>
      <c r="Z271" s="215"/>
    </row>
    <row r="272" spans="1:26" ht="12.75">
      <c r="A272" s="89" t="s">
        <v>776</v>
      </c>
      <c r="B272" s="89" t="s">
        <v>495</v>
      </c>
      <c r="C272" s="89" t="s">
        <v>290</v>
      </c>
      <c r="D272" s="89" t="s">
        <v>141</v>
      </c>
      <c r="E272" s="89" t="s">
        <v>113</v>
      </c>
      <c r="X272" s="215"/>
      <c r="Y272" s="215"/>
      <c r="Z272" s="215"/>
    </row>
    <row r="273" spans="1:26" ht="12.75">
      <c r="A273" s="89" t="s">
        <v>714</v>
      </c>
      <c r="B273" s="89" t="s">
        <v>289</v>
      </c>
      <c r="C273" s="89" t="s">
        <v>290</v>
      </c>
      <c r="D273" s="89" t="s">
        <v>141</v>
      </c>
      <c r="E273" s="89" t="s">
        <v>113</v>
      </c>
      <c r="X273" s="215"/>
      <c r="Y273" s="215"/>
      <c r="Z273" s="215"/>
    </row>
    <row r="274" spans="1:26" ht="12.75">
      <c r="A274" s="89" t="s">
        <v>777</v>
      </c>
      <c r="B274" s="89" t="s">
        <v>778</v>
      </c>
      <c r="C274" s="89" t="s">
        <v>290</v>
      </c>
      <c r="D274" s="89" t="s">
        <v>141</v>
      </c>
      <c r="E274" s="89" t="s">
        <v>113</v>
      </c>
      <c r="X274" s="215"/>
      <c r="Y274" s="215"/>
      <c r="Z274" s="215"/>
    </row>
    <row r="275" spans="1:26" ht="12.75">
      <c r="A275" s="89" t="s">
        <v>467</v>
      </c>
      <c r="B275" s="89" t="s">
        <v>468</v>
      </c>
      <c r="C275" s="89" t="s">
        <v>469</v>
      </c>
      <c r="D275" s="89" t="s">
        <v>141</v>
      </c>
      <c r="E275" s="89" t="s">
        <v>113</v>
      </c>
      <c r="X275" s="215"/>
      <c r="Y275" s="215"/>
      <c r="Z275" s="215"/>
    </row>
    <row r="276" spans="1:26" ht="12.75">
      <c r="A276" s="89" t="s">
        <v>476</v>
      </c>
      <c r="B276" s="89" t="s">
        <v>477</v>
      </c>
      <c r="C276" s="89" t="s">
        <v>415</v>
      </c>
      <c r="D276" s="89" t="s">
        <v>141</v>
      </c>
      <c r="E276" s="89" t="s">
        <v>113</v>
      </c>
      <c r="X276" s="215"/>
      <c r="Y276" s="215"/>
      <c r="Z276" s="215"/>
    </row>
    <row r="277" spans="1:26" ht="12.75">
      <c r="A277" s="89" t="s">
        <v>481</v>
      </c>
      <c r="B277" s="89" t="s">
        <v>482</v>
      </c>
      <c r="C277" s="89" t="s">
        <v>332</v>
      </c>
      <c r="D277" s="89" t="s">
        <v>141</v>
      </c>
      <c r="E277" s="89" t="s">
        <v>113</v>
      </c>
      <c r="X277" s="215"/>
      <c r="Y277" s="215"/>
      <c r="Z277" s="215"/>
    </row>
    <row r="278" spans="1:26" ht="12.75">
      <c r="A278" s="89" t="s">
        <v>483</v>
      </c>
      <c r="B278" s="89" t="s">
        <v>310</v>
      </c>
      <c r="C278" s="89" t="s">
        <v>484</v>
      </c>
      <c r="D278" s="89" t="s">
        <v>141</v>
      </c>
      <c r="E278" s="89" t="s">
        <v>113</v>
      </c>
      <c r="X278" s="215"/>
      <c r="Y278" s="215"/>
      <c r="Z278" s="215"/>
    </row>
    <row r="279" spans="1:26" ht="12.75">
      <c r="A279" s="89" t="s">
        <v>485</v>
      </c>
      <c r="B279" s="89" t="s">
        <v>486</v>
      </c>
      <c r="C279" s="89" t="s">
        <v>415</v>
      </c>
      <c r="D279" s="89" t="s">
        <v>141</v>
      </c>
      <c r="E279" s="89" t="s">
        <v>113</v>
      </c>
      <c r="X279" s="215"/>
      <c r="Y279" s="215"/>
      <c r="Z279" s="215"/>
    </row>
    <row r="280" spans="1:26" ht="12.75">
      <c r="A280" s="89" t="s">
        <v>492</v>
      </c>
      <c r="B280" s="89" t="s">
        <v>493</v>
      </c>
      <c r="C280" s="89" t="s">
        <v>494</v>
      </c>
      <c r="D280" s="89" t="s">
        <v>141</v>
      </c>
      <c r="E280" s="89" t="s">
        <v>113</v>
      </c>
      <c r="X280" s="215"/>
      <c r="Y280" s="215"/>
      <c r="Z280" s="215"/>
    </row>
    <row r="281" spans="1:26" ht="12.75">
      <c r="A281" s="89" t="s">
        <v>515</v>
      </c>
      <c r="B281" s="89" t="s">
        <v>516</v>
      </c>
      <c r="C281" s="89" t="s">
        <v>787</v>
      </c>
      <c r="D281" s="89" t="s">
        <v>141</v>
      </c>
      <c r="E281" s="89" t="s">
        <v>113</v>
      </c>
      <c r="X281" s="215"/>
      <c r="Y281" s="215"/>
      <c r="Z281" s="215"/>
    </row>
    <row r="282" spans="1:26" ht="12.75">
      <c r="A282" s="89" t="s">
        <v>517</v>
      </c>
      <c r="B282" s="89" t="s">
        <v>518</v>
      </c>
      <c r="C282" s="89" t="s">
        <v>316</v>
      </c>
      <c r="D282" s="89" t="s">
        <v>141</v>
      </c>
      <c r="E282" s="89" t="s">
        <v>113</v>
      </c>
      <c r="X282" s="215"/>
      <c r="Y282" s="215"/>
      <c r="Z282" s="215"/>
    </row>
    <row r="283" spans="1:26" ht="12.75">
      <c r="A283" s="89" t="s">
        <v>640</v>
      </c>
      <c r="B283" s="89" t="s">
        <v>641</v>
      </c>
      <c r="C283" s="89" t="s">
        <v>316</v>
      </c>
      <c r="D283" s="89" t="s">
        <v>141</v>
      </c>
      <c r="E283" s="89" t="s">
        <v>113</v>
      </c>
      <c r="X283" s="215"/>
      <c r="Y283" s="215"/>
      <c r="Z283" s="215"/>
    </row>
    <row r="284" spans="1:26" ht="12.75">
      <c r="A284" s="89" t="s">
        <v>642</v>
      </c>
      <c r="B284" s="89" t="s">
        <v>529</v>
      </c>
      <c r="C284" s="89" t="s">
        <v>643</v>
      </c>
      <c r="D284" s="89" t="s">
        <v>141</v>
      </c>
      <c r="E284" s="89" t="s">
        <v>113</v>
      </c>
      <c r="X284" s="215"/>
      <c r="Y284" s="215"/>
      <c r="Z284" s="215"/>
    </row>
    <row r="285" spans="1:26" ht="12.75">
      <c r="A285" s="89" t="s">
        <v>545</v>
      </c>
      <c r="B285" s="89" t="s">
        <v>546</v>
      </c>
      <c r="C285" s="89" t="s">
        <v>329</v>
      </c>
      <c r="D285" s="89" t="s">
        <v>141</v>
      </c>
      <c r="E285" s="89" t="s">
        <v>113</v>
      </c>
      <c r="X285" s="215"/>
      <c r="Y285" s="215"/>
      <c r="Z285" s="215"/>
    </row>
    <row r="286" spans="1:26" ht="12.75">
      <c r="A286" s="89" t="s">
        <v>547</v>
      </c>
      <c r="B286" s="89" t="s">
        <v>548</v>
      </c>
      <c r="C286" s="89" t="s">
        <v>306</v>
      </c>
      <c r="D286" s="89" t="s">
        <v>141</v>
      </c>
      <c r="E286" s="89" t="s">
        <v>113</v>
      </c>
      <c r="X286" s="215"/>
      <c r="Y286" s="215"/>
      <c r="Z286" s="215"/>
    </row>
    <row r="287" spans="1:26" ht="12.75">
      <c r="A287" s="89" t="s">
        <v>549</v>
      </c>
      <c r="B287" s="89" t="s">
        <v>550</v>
      </c>
      <c r="C287" s="89" t="s">
        <v>472</v>
      </c>
      <c r="D287" s="89" t="s">
        <v>141</v>
      </c>
      <c r="E287" s="89" t="s">
        <v>113</v>
      </c>
      <c r="X287" s="215"/>
      <c r="Y287" s="215"/>
      <c r="Z287" s="215"/>
    </row>
    <row r="288" spans="1:26" ht="12.75">
      <c r="A288" s="89" t="s">
        <v>553</v>
      </c>
      <c r="B288" s="89" t="s">
        <v>554</v>
      </c>
      <c r="C288" s="89" t="s">
        <v>288</v>
      </c>
      <c r="D288" s="89" t="s">
        <v>141</v>
      </c>
      <c r="E288" s="89" t="s">
        <v>113</v>
      </c>
      <c r="X288" s="215"/>
      <c r="Y288" s="215"/>
      <c r="Z288" s="215"/>
    </row>
    <row r="289" spans="1:26" ht="12.75">
      <c r="A289" s="89" t="s">
        <v>557</v>
      </c>
      <c r="B289" s="89" t="s">
        <v>558</v>
      </c>
      <c r="C289" s="89" t="s">
        <v>308</v>
      </c>
      <c r="D289" s="89" t="s">
        <v>141</v>
      </c>
      <c r="E289" s="89" t="s">
        <v>113</v>
      </c>
      <c r="X289" s="215"/>
      <c r="Y289" s="215"/>
      <c r="Z289" s="215"/>
    </row>
    <row r="290" spans="1:26" ht="12.75">
      <c r="A290" s="89" t="s">
        <v>566</v>
      </c>
      <c r="B290" s="89" t="s">
        <v>567</v>
      </c>
      <c r="C290" s="89" t="s">
        <v>391</v>
      </c>
      <c r="D290" s="89" t="s">
        <v>141</v>
      </c>
      <c r="E290" s="89" t="s">
        <v>113</v>
      </c>
      <c r="X290" s="215"/>
      <c r="Y290" s="215"/>
      <c r="Z290" s="215"/>
    </row>
    <row r="291" spans="1:26" ht="12.75">
      <c r="A291" s="89" t="s">
        <v>572</v>
      </c>
      <c r="B291" s="89" t="s">
        <v>573</v>
      </c>
      <c r="C291" s="89" t="s">
        <v>574</v>
      </c>
      <c r="D291" s="89" t="s">
        <v>141</v>
      </c>
      <c r="E291" s="89" t="s">
        <v>113</v>
      </c>
      <c r="X291" s="215"/>
      <c r="Y291" s="215"/>
      <c r="Z291" s="215"/>
    </row>
    <row r="292" spans="1:26" ht="12.75">
      <c r="A292" s="89" t="s">
        <v>581</v>
      </c>
      <c r="B292" s="89" t="s">
        <v>582</v>
      </c>
      <c r="C292" s="89" t="s">
        <v>391</v>
      </c>
      <c r="D292" s="89" t="s">
        <v>141</v>
      </c>
      <c r="E292" s="89" t="s">
        <v>113</v>
      </c>
      <c r="X292" s="215"/>
      <c r="Y292" s="215"/>
      <c r="Z292" s="215"/>
    </row>
    <row r="293" spans="1:26" ht="12.75">
      <c r="A293" s="89" t="s">
        <v>781</v>
      </c>
      <c r="B293" s="89" t="s">
        <v>782</v>
      </c>
      <c r="C293" s="89" t="s">
        <v>391</v>
      </c>
      <c r="D293" s="89" t="s">
        <v>141</v>
      </c>
      <c r="E293" s="89" t="s">
        <v>113</v>
      </c>
      <c r="X293" s="215"/>
      <c r="Y293" s="215"/>
      <c r="Z293" s="215"/>
    </row>
    <row r="294" spans="1:26" ht="12.75">
      <c r="A294" s="89" t="s">
        <v>727</v>
      </c>
      <c r="B294" s="89" t="s">
        <v>307</v>
      </c>
      <c r="C294" s="89" t="s">
        <v>316</v>
      </c>
      <c r="D294" s="89" t="s">
        <v>141</v>
      </c>
      <c r="E294" s="89" t="s">
        <v>113</v>
      </c>
      <c r="X294" s="215"/>
      <c r="Y294" s="215"/>
      <c r="Z294" s="215"/>
    </row>
    <row r="295" spans="1:26" ht="12.75">
      <c r="A295" s="89" t="s">
        <v>609</v>
      </c>
      <c r="B295" s="89" t="s">
        <v>610</v>
      </c>
      <c r="C295" s="89" t="s">
        <v>312</v>
      </c>
      <c r="D295" s="89" t="s">
        <v>141</v>
      </c>
      <c r="E295" s="89" t="s">
        <v>113</v>
      </c>
      <c r="X295" s="215"/>
      <c r="Y295" s="215"/>
      <c r="Z295" s="215"/>
    </row>
    <row r="296" spans="1:26" ht="12.75">
      <c r="A296" s="89" t="s">
        <v>620</v>
      </c>
      <c r="B296" s="89" t="s">
        <v>611</v>
      </c>
      <c r="C296" s="89" t="s">
        <v>621</v>
      </c>
      <c r="D296" s="89" t="s">
        <v>141</v>
      </c>
      <c r="E296" s="89" t="s">
        <v>113</v>
      </c>
      <c r="X296" s="215"/>
      <c r="Y296" s="215"/>
      <c r="Z296" s="215"/>
    </row>
    <row r="297" spans="1:26" ht="12.75">
      <c r="A297" s="89" t="s">
        <v>622</v>
      </c>
      <c r="B297" s="89" t="s">
        <v>611</v>
      </c>
      <c r="C297" s="89" t="s">
        <v>623</v>
      </c>
      <c r="D297" s="89" t="s">
        <v>141</v>
      </c>
      <c r="E297" s="89" t="s">
        <v>113</v>
      </c>
      <c r="X297" s="215"/>
      <c r="Y297" s="215"/>
      <c r="Z297" s="215"/>
    </row>
    <row r="298" spans="1:26" ht="12.75">
      <c r="A298" s="89" t="s">
        <v>714</v>
      </c>
      <c r="B298" s="89" t="s">
        <v>289</v>
      </c>
      <c r="C298" s="89" t="s">
        <v>290</v>
      </c>
      <c r="D298" s="89" t="s">
        <v>624</v>
      </c>
      <c r="E298" s="89" t="s">
        <v>113</v>
      </c>
      <c r="X298" s="215"/>
      <c r="Y298" s="215"/>
      <c r="Z298" s="215"/>
    </row>
    <row r="299" spans="1:26" ht="12.75">
      <c r="A299" s="89" t="s">
        <v>715</v>
      </c>
      <c r="B299" s="89" t="s">
        <v>298</v>
      </c>
      <c r="C299" s="89" t="s">
        <v>716</v>
      </c>
      <c r="D299" s="89" t="s">
        <v>624</v>
      </c>
      <c r="E299" s="89" t="s">
        <v>113</v>
      </c>
      <c r="X299" s="215"/>
      <c r="Y299" s="215"/>
      <c r="Z299" s="215"/>
    </row>
    <row r="300" spans="1:26" ht="12.75">
      <c r="A300" s="89" t="s">
        <v>785</v>
      </c>
      <c r="B300" s="89" t="s">
        <v>786</v>
      </c>
      <c r="C300" s="89" t="s">
        <v>605</v>
      </c>
      <c r="D300" s="89" t="s">
        <v>624</v>
      </c>
      <c r="E300" s="89" t="s">
        <v>113</v>
      </c>
      <c r="X300" s="215"/>
      <c r="Y300" s="215"/>
      <c r="Z300" s="215"/>
    </row>
    <row r="301" spans="1:26" ht="12.75">
      <c r="A301" s="89" t="s">
        <v>640</v>
      </c>
      <c r="B301" s="89" t="s">
        <v>641</v>
      </c>
      <c r="C301" s="89" t="s">
        <v>316</v>
      </c>
      <c r="D301" s="89" t="s">
        <v>624</v>
      </c>
      <c r="E301" s="89" t="s">
        <v>113</v>
      </c>
      <c r="X301" s="215"/>
      <c r="Y301" s="215"/>
      <c r="Z301" s="215"/>
    </row>
    <row r="302" spans="1:26" ht="12.75">
      <c r="A302" s="89" t="s">
        <v>730</v>
      </c>
      <c r="B302" s="89" t="s">
        <v>311</v>
      </c>
      <c r="C302" s="89" t="s">
        <v>313</v>
      </c>
      <c r="D302" s="89" t="s">
        <v>624</v>
      </c>
      <c r="E302" s="89" t="s">
        <v>113</v>
      </c>
      <c r="X302" s="215"/>
      <c r="Y302" s="215"/>
      <c r="Z302" s="215"/>
    </row>
    <row r="303" spans="1:26" ht="12.75">
      <c r="A303" s="89" t="s">
        <v>636</v>
      </c>
      <c r="B303" s="89" t="s">
        <v>637</v>
      </c>
      <c r="C303" s="89" t="s">
        <v>530</v>
      </c>
      <c r="D303" s="89" t="s">
        <v>624</v>
      </c>
      <c r="E303" s="89" t="s">
        <v>113</v>
      </c>
      <c r="X303" s="215"/>
      <c r="Y303" s="215"/>
      <c r="Z303" s="215"/>
    </row>
    <row r="304" spans="1:26" ht="12.75">
      <c r="A304" s="89" t="s">
        <v>638</v>
      </c>
      <c r="B304" s="89" t="s">
        <v>635</v>
      </c>
      <c r="C304" s="89" t="s">
        <v>530</v>
      </c>
      <c r="D304" s="89" t="s">
        <v>624</v>
      </c>
      <c r="E304" s="89" t="s">
        <v>113</v>
      </c>
      <c r="X304" s="215"/>
      <c r="Y304" s="215"/>
      <c r="Z304" s="215"/>
    </row>
    <row r="305" spans="1:26" ht="12.75">
      <c r="A305" s="89" t="s">
        <v>640</v>
      </c>
      <c r="B305" s="89" t="s">
        <v>641</v>
      </c>
      <c r="C305" s="89" t="s">
        <v>316</v>
      </c>
      <c r="D305" s="89" t="s">
        <v>259</v>
      </c>
      <c r="E305" s="89" t="s">
        <v>113</v>
      </c>
      <c r="X305" s="215"/>
      <c r="Y305" s="215"/>
      <c r="Z305" s="215"/>
    </row>
    <row r="306" spans="1:26" ht="12.75">
      <c r="A306" s="89" t="s">
        <v>769</v>
      </c>
      <c r="B306" s="89" t="s">
        <v>473</v>
      </c>
      <c r="C306" s="89" t="s">
        <v>391</v>
      </c>
      <c r="D306" s="89" t="s">
        <v>267</v>
      </c>
      <c r="E306" s="89" t="s">
        <v>118</v>
      </c>
      <c r="X306" s="215"/>
      <c r="Y306" s="215"/>
      <c r="Z306" s="215"/>
    </row>
    <row r="307" spans="1:26" ht="12.75">
      <c r="A307" s="89" t="s">
        <v>731</v>
      </c>
      <c r="B307" s="89" t="s">
        <v>360</v>
      </c>
      <c r="C307" s="89" t="s">
        <v>288</v>
      </c>
      <c r="D307" s="89" t="s">
        <v>267</v>
      </c>
      <c r="E307" s="89" t="s">
        <v>118</v>
      </c>
      <c r="X307" s="215"/>
      <c r="Y307" s="215"/>
      <c r="Z307" s="215"/>
    </row>
    <row r="308" spans="1:26" ht="12.75">
      <c r="A308" s="89" t="s">
        <v>788</v>
      </c>
      <c r="B308" s="89" t="s">
        <v>789</v>
      </c>
      <c r="C308" s="89" t="s">
        <v>790</v>
      </c>
      <c r="D308" s="89" t="s">
        <v>267</v>
      </c>
      <c r="E308" s="89" t="s">
        <v>118</v>
      </c>
      <c r="X308" s="215"/>
      <c r="Y308" s="215"/>
      <c r="Z308" s="215"/>
    </row>
    <row r="309" spans="1:26" ht="12.75">
      <c r="A309" s="89" t="s">
        <v>354</v>
      </c>
      <c r="B309" s="89" t="s">
        <v>355</v>
      </c>
      <c r="C309" s="89" t="s">
        <v>356</v>
      </c>
      <c r="D309" s="89" t="s">
        <v>267</v>
      </c>
      <c r="E309" s="89" t="s">
        <v>118</v>
      </c>
      <c r="X309" s="215"/>
      <c r="Y309" s="215"/>
      <c r="Z309" s="215"/>
    </row>
    <row r="310" spans="1:26" ht="12.75">
      <c r="A310" s="89" t="s">
        <v>791</v>
      </c>
      <c r="B310" s="89" t="s">
        <v>689</v>
      </c>
      <c r="C310" s="89" t="s">
        <v>646</v>
      </c>
      <c r="D310" s="89" t="s">
        <v>267</v>
      </c>
      <c r="E310" s="89" t="s">
        <v>118</v>
      </c>
      <c r="X310" s="215"/>
      <c r="Y310" s="215"/>
      <c r="Z310" s="215"/>
    </row>
    <row r="311" spans="1:26" ht="12.75">
      <c r="A311" s="89" t="s">
        <v>688</v>
      </c>
      <c r="B311" s="89" t="s">
        <v>645</v>
      </c>
      <c r="C311" s="89" t="s">
        <v>356</v>
      </c>
      <c r="D311" s="89" t="s">
        <v>267</v>
      </c>
      <c r="E311" s="89" t="s">
        <v>118</v>
      </c>
      <c r="X311" s="215"/>
      <c r="Y311" s="215"/>
      <c r="Z311" s="215"/>
    </row>
    <row r="312" spans="1:26" ht="12.75">
      <c r="A312" s="89" t="s">
        <v>792</v>
      </c>
      <c r="B312" s="89" t="s">
        <v>645</v>
      </c>
      <c r="C312" s="89" t="s">
        <v>651</v>
      </c>
      <c r="D312" s="89" t="s">
        <v>267</v>
      </c>
      <c r="E312" s="89" t="s">
        <v>118</v>
      </c>
      <c r="X312" s="215"/>
      <c r="Y312" s="215"/>
      <c r="Z312" s="215"/>
    </row>
    <row r="313" spans="1:26" ht="12.75">
      <c r="A313" s="89" t="s">
        <v>644</v>
      </c>
      <c r="B313" s="89" t="s">
        <v>645</v>
      </c>
      <c r="C313" s="89" t="s">
        <v>646</v>
      </c>
      <c r="D313" s="89" t="s">
        <v>267</v>
      </c>
      <c r="E313" s="89" t="s">
        <v>118</v>
      </c>
      <c r="X313" s="215"/>
      <c r="Y313" s="215"/>
      <c r="Z313" s="215"/>
    </row>
    <row r="314" spans="1:26" ht="12.75">
      <c r="A314" s="89" t="s">
        <v>793</v>
      </c>
      <c r="B314" s="89" t="s">
        <v>645</v>
      </c>
      <c r="C314" s="89" t="s">
        <v>652</v>
      </c>
      <c r="D314" s="89" t="s">
        <v>267</v>
      </c>
      <c r="E314" s="89" t="s">
        <v>118</v>
      </c>
      <c r="X314" s="215"/>
      <c r="Y314" s="215"/>
      <c r="Z314" s="215"/>
    </row>
    <row r="315" spans="1:26" ht="12.75">
      <c r="A315" s="89" t="s">
        <v>647</v>
      </c>
      <c r="B315" s="89" t="s">
        <v>645</v>
      </c>
      <c r="C315" s="89" t="s">
        <v>648</v>
      </c>
      <c r="D315" s="89" t="s">
        <v>267</v>
      </c>
      <c r="E315" s="89" t="s">
        <v>118</v>
      </c>
      <c r="X315" s="215"/>
      <c r="Y315" s="215"/>
      <c r="Z315" s="215"/>
    </row>
    <row r="316" spans="1:26" ht="12.75">
      <c r="A316" s="89" t="s">
        <v>649</v>
      </c>
      <c r="B316" s="89" t="s">
        <v>645</v>
      </c>
      <c r="C316" s="89" t="s">
        <v>650</v>
      </c>
      <c r="D316" s="89" t="s">
        <v>267</v>
      </c>
      <c r="E316" s="89" t="s">
        <v>118</v>
      </c>
      <c r="X316" s="215"/>
      <c r="Y316" s="215"/>
      <c r="Z316" s="215"/>
    </row>
    <row r="317" spans="1:26" ht="12.75">
      <c r="A317" s="89" t="s">
        <v>794</v>
      </c>
      <c r="B317" s="89" t="s">
        <v>653</v>
      </c>
      <c r="C317" s="89" t="s">
        <v>356</v>
      </c>
      <c r="D317" s="89" t="s">
        <v>267</v>
      </c>
      <c r="E317" s="89" t="s">
        <v>118</v>
      </c>
      <c r="X317" s="215"/>
      <c r="Y317" s="215"/>
      <c r="Z317" s="215"/>
    </row>
    <row r="318" spans="1:26" ht="12.75">
      <c r="A318" s="89" t="s">
        <v>654</v>
      </c>
      <c r="B318" s="89" t="s">
        <v>655</v>
      </c>
      <c r="C318" s="89" t="s">
        <v>656</v>
      </c>
      <c r="D318" s="89" t="s">
        <v>267</v>
      </c>
      <c r="E318" s="89" t="s">
        <v>118</v>
      </c>
      <c r="X318" s="215"/>
      <c r="Y318" s="215"/>
      <c r="Z318" s="215"/>
    </row>
    <row r="319" spans="1:26" ht="12.75">
      <c r="A319" s="89" t="s">
        <v>657</v>
      </c>
      <c r="B319" s="89" t="s">
        <v>658</v>
      </c>
      <c r="C319" s="89" t="s">
        <v>434</v>
      </c>
      <c r="D319" s="89" t="s">
        <v>267</v>
      </c>
      <c r="E319" s="89" t="s">
        <v>118</v>
      </c>
      <c r="X319" s="215"/>
      <c r="Y319" s="215"/>
      <c r="Z319" s="215"/>
    </row>
    <row r="320" spans="1:26" ht="12.75">
      <c r="A320" s="89" t="s">
        <v>795</v>
      </c>
      <c r="B320" s="89" t="s">
        <v>518</v>
      </c>
      <c r="C320" s="89" t="s">
        <v>796</v>
      </c>
      <c r="D320" s="89" t="s">
        <v>267</v>
      </c>
      <c r="E320" s="89" t="s">
        <v>118</v>
      </c>
      <c r="X320" s="215"/>
      <c r="Y320" s="215"/>
      <c r="Z320" s="215"/>
    </row>
    <row r="321" spans="1:26" ht="12.75">
      <c r="A321" s="89" t="s">
        <v>659</v>
      </c>
      <c r="B321" s="89" t="s">
        <v>660</v>
      </c>
      <c r="C321" s="89" t="s">
        <v>661</v>
      </c>
      <c r="D321" s="89" t="s">
        <v>267</v>
      </c>
      <c r="E321" s="89" t="s">
        <v>118</v>
      </c>
      <c r="X321" s="215"/>
      <c r="Y321" s="215"/>
      <c r="Z321" s="215"/>
    </row>
    <row r="322" spans="1:26" ht="12.75">
      <c r="A322" s="89" t="s">
        <v>797</v>
      </c>
      <c r="B322" s="89" t="s">
        <v>798</v>
      </c>
      <c r="C322" s="89" t="s">
        <v>556</v>
      </c>
      <c r="D322" s="89" t="s">
        <v>267</v>
      </c>
      <c r="E322" s="89" t="s">
        <v>118</v>
      </c>
      <c r="X322" s="215"/>
      <c r="Y322" s="215"/>
      <c r="Z322" s="215"/>
    </row>
    <row r="323" spans="1:26" ht="12.75">
      <c r="A323" s="89" t="s">
        <v>314</v>
      </c>
      <c r="B323" s="89" t="s">
        <v>315</v>
      </c>
      <c r="C323" s="89" t="s">
        <v>316</v>
      </c>
      <c r="D323" s="89" t="s">
        <v>267</v>
      </c>
      <c r="E323" s="89" t="s">
        <v>118</v>
      </c>
      <c r="X323" s="215"/>
      <c r="Y323" s="215"/>
      <c r="Z323" s="215"/>
    </row>
    <row r="324" spans="1:26" ht="12.75">
      <c r="A324" s="89" t="s">
        <v>720</v>
      </c>
      <c r="B324" s="89" t="s">
        <v>317</v>
      </c>
      <c r="C324" s="89" t="s">
        <v>318</v>
      </c>
      <c r="D324" s="89" t="s">
        <v>267</v>
      </c>
      <c r="E324" s="89" t="s">
        <v>118</v>
      </c>
      <c r="X324" s="215"/>
      <c r="Y324" s="215"/>
      <c r="Z324" s="215"/>
    </row>
    <row r="325" spans="1:26" ht="12.75">
      <c r="A325" s="89" t="s">
        <v>662</v>
      </c>
      <c r="B325" s="89" t="s">
        <v>663</v>
      </c>
      <c r="C325" s="89" t="s">
        <v>664</v>
      </c>
      <c r="D325" s="89" t="s">
        <v>267</v>
      </c>
      <c r="E325" s="89" t="s">
        <v>118</v>
      </c>
      <c r="X325" s="215"/>
      <c r="Y325" s="215"/>
      <c r="Z325" s="215"/>
    </row>
    <row r="326" spans="1:26" ht="12.75">
      <c r="A326" s="89" t="s">
        <v>665</v>
      </c>
      <c r="B326" s="89" t="s">
        <v>666</v>
      </c>
      <c r="C326" s="89" t="s">
        <v>356</v>
      </c>
      <c r="D326" s="89" t="s">
        <v>267</v>
      </c>
      <c r="E326" s="89" t="s">
        <v>118</v>
      </c>
      <c r="X326" s="215"/>
      <c r="Y326" s="215"/>
      <c r="Z326" s="215"/>
    </row>
    <row r="327" spans="1:26" ht="12.75">
      <c r="A327" s="89" t="s">
        <v>542</v>
      </c>
      <c r="B327" s="89" t="s">
        <v>543</v>
      </c>
      <c r="C327" s="89" t="s">
        <v>667</v>
      </c>
      <c r="D327" s="89" t="s">
        <v>267</v>
      </c>
      <c r="E327" s="89" t="s">
        <v>118</v>
      </c>
      <c r="X327" s="215"/>
      <c r="Y327" s="215"/>
      <c r="Z327" s="215"/>
    </row>
    <row r="328" spans="1:26" ht="12.75">
      <c r="A328" s="89" t="s">
        <v>323</v>
      </c>
      <c r="B328" s="89" t="s">
        <v>324</v>
      </c>
      <c r="C328" s="89" t="s">
        <v>325</v>
      </c>
      <c r="D328" s="89" t="s">
        <v>267</v>
      </c>
      <c r="E328" s="89" t="s">
        <v>118</v>
      </c>
      <c r="X328" s="215"/>
      <c r="Y328" s="215"/>
      <c r="Z328" s="215"/>
    </row>
    <row r="329" spans="1:26" ht="12.75">
      <c r="A329" s="89" t="s">
        <v>668</v>
      </c>
      <c r="B329" s="89" t="s">
        <v>669</v>
      </c>
      <c r="C329" s="89" t="s">
        <v>670</v>
      </c>
      <c r="D329" s="89" t="s">
        <v>267</v>
      </c>
      <c r="E329" s="89" t="s">
        <v>118</v>
      </c>
      <c r="X329" s="215"/>
      <c r="Y329" s="215"/>
      <c r="Z329" s="215"/>
    </row>
    <row r="330" spans="1:26" ht="12.75">
      <c r="A330" s="89" t="s">
        <v>671</v>
      </c>
      <c r="B330" s="89" t="s">
        <v>672</v>
      </c>
      <c r="C330" s="89" t="s">
        <v>466</v>
      </c>
      <c r="D330" s="89" t="s">
        <v>267</v>
      </c>
      <c r="E330" s="89" t="s">
        <v>118</v>
      </c>
      <c r="X330" s="215"/>
      <c r="Y330" s="215"/>
      <c r="Z330" s="215"/>
    </row>
    <row r="331" spans="1:26" ht="12.75">
      <c r="A331" s="89" t="s">
        <v>333</v>
      </c>
      <c r="B331" s="89" t="s">
        <v>334</v>
      </c>
      <c r="C331" s="89" t="s">
        <v>335</v>
      </c>
      <c r="D331" s="89" t="s">
        <v>267</v>
      </c>
      <c r="E331" s="89" t="s">
        <v>118</v>
      </c>
      <c r="X331" s="215"/>
      <c r="Y331" s="215"/>
      <c r="Z331" s="215"/>
    </row>
    <row r="332" spans="1:26" ht="12.75">
      <c r="A332" s="89" t="s">
        <v>673</v>
      </c>
      <c r="B332" s="89" t="s">
        <v>674</v>
      </c>
      <c r="C332" s="89" t="s">
        <v>318</v>
      </c>
      <c r="D332" s="89" t="s">
        <v>267</v>
      </c>
      <c r="E332" s="89" t="s">
        <v>118</v>
      </c>
      <c r="X332" s="215"/>
      <c r="Y332" s="215"/>
      <c r="Z332" s="215"/>
    </row>
    <row r="333" spans="1:26" ht="12.75">
      <c r="A333" s="89" t="s">
        <v>675</v>
      </c>
      <c r="B333" s="89" t="s">
        <v>676</v>
      </c>
      <c r="C333" s="89" t="s">
        <v>646</v>
      </c>
      <c r="D333" s="89" t="s">
        <v>267</v>
      </c>
      <c r="E333" s="89" t="s">
        <v>118</v>
      </c>
      <c r="X333" s="215"/>
      <c r="Y333" s="215"/>
      <c r="Z333" s="215"/>
    </row>
    <row r="334" spans="1:26" ht="12.75">
      <c r="A334" s="89" t="s">
        <v>677</v>
      </c>
      <c r="B334" s="89" t="s">
        <v>678</v>
      </c>
      <c r="C334" s="89" t="s">
        <v>670</v>
      </c>
      <c r="D334" s="89" t="s">
        <v>267</v>
      </c>
      <c r="E334" s="89" t="s">
        <v>118</v>
      </c>
      <c r="X334" s="215"/>
      <c r="Y334" s="215"/>
      <c r="Z334" s="215"/>
    </row>
    <row r="335" spans="1:26" ht="12.75">
      <c r="A335" s="89" t="s">
        <v>679</v>
      </c>
      <c r="B335" s="89" t="s">
        <v>680</v>
      </c>
      <c r="C335" s="89" t="s">
        <v>670</v>
      </c>
      <c r="D335" s="89" t="s">
        <v>267</v>
      </c>
      <c r="E335" s="89" t="s">
        <v>118</v>
      </c>
      <c r="X335" s="215"/>
      <c r="Y335" s="215"/>
      <c r="Z335" s="215"/>
    </row>
    <row r="336" spans="1:26" ht="12.75">
      <c r="A336" s="89" t="s">
        <v>799</v>
      </c>
      <c r="B336" s="89" t="s">
        <v>800</v>
      </c>
      <c r="C336" s="89" t="s">
        <v>316</v>
      </c>
      <c r="D336" s="89" t="s">
        <v>267</v>
      </c>
      <c r="E336" s="89" t="s">
        <v>118</v>
      </c>
      <c r="X336" s="215"/>
      <c r="Y336" s="215"/>
      <c r="Z336" s="215"/>
    </row>
    <row r="337" spans="1:26" ht="12.75">
      <c r="A337" s="89" t="s">
        <v>632</v>
      </c>
      <c r="B337" s="89" t="s">
        <v>630</v>
      </c>
      <c r="C337" s="89" t="s">
        <v>615</v>
      </c>
      <c r="D337" s="89" t="s">
        <v>267</v>
      </c>
      <c r="E337" s="89" t="s">
        <v>118</v>
      </c>
      <c r="X337" s="215"/>
      <c r="Y337" s="215"/>
      <c r="Z337" s="215"/>
    </row>
    <row r="338" spans="1:26" ht="12.75">
      <c r="A338" s="89" t="s">
        <v>681</v>
      </c>
      <c r="B338" s="89" t="s">
        <v>630</v>
      </c>
      <c r="C338" s="89" t="s">
        <v>682</v>
      </c>
      <c r="D338" s="89" t="s">
        <v>267</v>
      </c>
      <c r="E338" s="89" t="s">
        <v>118</v>
      </c>
      <c r="X338" s="215"/>
      <c r="Y338" s="215"/>
      <c r="Z338" s="215"/>
    </row>
    <row r="339" spans="1:26" ht="12.75">
      <c r="A339" s="89" t="s">
        <v>683</v>
      </c>
      <c r="B339" s="89" t="s">
        <v>684</v>
      </c>
      <c r="C339" s="89" t="s">
        <v>685</v>
      </c>
      <c r="D339" s="89" t="s">
        <v>267</v>
      </c>
      <c r="E339" s="89" t="s">
        <v>118</v>
      </c>
      <c r="X339" s="215"/>
      <c r="Y339" s="215"/>
      <c r="Z339" s="215"/>
    </row>
    <row r="340" spans="1:26" ht="12.75">
      <c r="A340" s="89" t="s">
        <v>343</v>
      </c>
      <c r="B340" s="89" t="s">
        <v>287</v>
      </c>
      <c r="C340" s="89" t="s">
        <v>344</v>
      </c>
      <c r="D340" s="89" t="s">
        <v>267</v>
      </c>
      <c r="E340" s="89" t="s">
        <v>118</v>
      </c>
      <c r="X340" s="215"/>
      <c r="Y340" s="215"/>
      <c r="Z340" s="215"/>
    </row>
    <row r="341" spans="1:26" ht="12.75">
      <c r="A341" s="89" t="s">
        <v>686</v>
      </c>
      <c r="B341" s="89" t="s">
        <v>684</v>
      </c>
      <c r="C341" s="89" t="s">
        <v>687</v>
      </c>
      <c r="D341" s="89" t="s">
        <v>267</v>
      </c>
      <c r="E341" s="89" t="s">
        <v>118</v>
      </c>
      <c r="X341" s="215"/>
      <c r="Y341" s="215"/>
      <c r="Z341" s="215"/>
    </row>
    <row r="342" spans="1:26" ht="12.75">
      <c r="A342" s="89" t="s">
        <v>731</v>
      </c>
      <c r="B342" s="89" t="s">
        <v>360</v>
      </c>
      <c r="C342" s="89" t="s">
        <v>288</v>
      </c>
      <c r="D342" s="89" t="s">
        <v>348</v>
      </c>
      <c r="E342" s="89" t="s">
        <v>118</v>
      </c>
      <c r="X342" s="215"/>
      <c r="Y342" s="215"/>
      <c r="Z342" s="215"/>
    </row>
    <row r="343" spans="1:26" ht="12.75">
      <c r="A343" s="89" t="s">
        <v>788</v>
      </c>
      <c r="B343" s="89" t="s">
        <v>789</v>
      </c>
      <c r="C343" s="89" t="s">
        <v>790</v>
      </c>
      <c r="D343" s="89" t="s">
        <v>348</v>
      </c>
      <c r="E343" s="89" t="s">
        <v>118</v>
      </c>
      <c r="X343" s="215"/>
      <c r="Y343" s="215"/>
      <c r="Z343" s="215"/>
    </row>
    <row r="344" spans="1:26" ht="12.75">
      <c r="A344" s="89" t="s">
        <v>351</v>
      </c>
      <c r="B344" s="89" t="s">
        <v>352</v>
      </c>
      <c r="C344" s="89" t="s">
        <v>353</v>
      </c>
      <c r="D344" s="89" t="s">
        <v>348</v>
      </c>
      <c r="E344" s="89" t="s">
        <v>118</v>
      </c>
      <c r="X344" s="215"/>
      <c r="Y344" s="215"/>
      <c r="Z344" s="215"/>
    </row>
    <row r="345" spans="1:26" ht="12.75">
      <c r="A345" s="89" t="s">
        <v>354</v>
      </c>
      <c r="B345" s="89" t="s">
        <v>355</v>
      </c>
      <c r="C345" s="89" t="s">
        <v>356</v>
      </c>
      <c r="D345" s="89" t="s">
        <v>348</v>
      </c>
      <c r="E345" s="89" t="s">
        <v>118</v>
      </c>
      <c r="X345" s="215"/>
      <c r="Y345" s="215"/>
      <c r="Z345" s="215"/>
    </row>
    <row r="346" spans="1:26" ht="12.75">
      <c r="A346" s="89" t="s">
        <v>791</v>
      </c>
      <c r="B346" s="89" t="s">
        <v>689</v>
      </c>
      <c r="C346" s="89" t="s">
        <v>646</v>
      </c>
      <c r="D346" s="89" t="s">
        <v>348</v>
      </c>
      <c r="E346" s="89" t="s">
        <v>118</v>
      </c>
      <c r="X346" s="215"/>
      <c r="Y346" s="215"/>
      <c r="Z346" s="215"/>
    </row>
    <row r="347" spans="1:26" ht="12.75">
      <c r="A347" s="89" t="s">
        <v>361</v>
      </c>
      <c r="B347" s="89" t="s">
        <v>362</v>
      </c>
      <c r="C347" s="89" t="s">
        <v>732</v>
      </c>
      <c r="D347" s="89" t="s">
        <v>348</v>
      </c>
      <c r="E347" s="89" t="s">
        <v>118</v>
      </c>
      <c r="X347" s="215"/>
      <c r="Y347" s="215"/>
      <c r="Z347" s="215"/>
    </row>
    <row r="348" spans="1:26" ht="12.75">
      <c r="A348" s="89" t="s">
        <v>688</v>
      </c>
      <c r="B348" s="89" t="s">
        <v>645</v>
      </c>
      <c r="C348" s="89" t="s">
        <v>356</v>
      </c>
      <c r="D348" s="89" t="s">
        <v>348</v>
      </c>
      <c r="E348" s="89" t="s">
        <v>118</v>
      </c>
      <c r="X348" s="215"/>
      <c r="Y348" s="215"/>
      <c r="Z348" s="215"/>
    </row>
    <row r="349" spans="1:26" ht="12.75">
      <c r="A349" s="89" t="s">
        <v>792</v>
      </c>
      <c r="B349" s="89" t="s">
        <v>645</v>
      </c>
      <c r="C349" s="89" t="s">
        <v>651</v>
      </c>
      <c r="D349" s="89" t="s">
        <v>348</v>
      </c>
      <c r="E349" s="89" t="s">
        <v>118</v>
      </c>
      <c r="X349" s="215"/>
      <c r="Y349" s="215"/>
      <c r="Z349" s="215"/>
    </row>
    <row r="350" spans="1:26" ht="12.75">
      <c r="A350" s="89" t="s">
        <v>644</v>
      </c>
      <c r="B350" s="89" t="s">
        <v>645</v>
      </c>
      <c r="C350" s="89" t="s">
        <v>646</v>
      </c>
      <c r="D350" s="89" t="s">
        <v>348</v>
      </c>
      <c r="E350" s="89" t="s">
        <v>118</v>
      </c>
      <c r="X350" s="215"/>
      <c r="Y350" s="215"/>
      <c r="Z350" s="215"/>
    </row>
    <row r="351" spans="1:26" ht="12.75">
      <c r="A351" s="89" t="s">
        <v>793</v>
      </c>
      <c r="B351" s="89" t="s">
        <v>645</v>
      </c>
      <c r="C351" s="89" t="s">
        <v>652</v>
      </c>
      <c r="D351" s="89" t="s">
        <v>348</v>
      </c>
      <c r="E351" s="89" t="s">
        <v>118</v>
      </c>
      <c r="X351" s="215"/>
      <c r="Y351" s="215"/>
      <c r="Z351" s="215"/>
    </row>
    <row r="352" spans="1:26" ht="12.75">
      <c r="A352" s="89" t="s">
        <v>647</v>
      </c>
      <c r="B352" s="89" t="s">
        <v>645</v>
      </c>
      <c r="C352" s="89" t="s">
        <v>648</v>
      </c>
      <c r="D352" s="89" t="s">
        <v>348</v>
      </c>
      <c r="E352" s="89" t="s">
        <v>118</v>
      </c>
      <c r="X352" s="215"/>
      <c r="Y352" s="215"/>
      <c r="Z352" s="215"/>
    </row>
    <row r="353" spans="1:26" ht="12.75">
      <c r="A353" s="89" t="s">
        <v>649</v>
      </c>
      <c r="B353" s="89" t="s">
        <v>645</v>
      </c>
      <c r="C353" s="89" t="s">
        <v>650</v>
      </c>
      <c r="D353" s="89" t="s">
        <v>348</v>
      </c>
      <c r="E353" s="89" t="s">
        <v>118</v>
      </c>
      <c r="X353" s="215"/>
      <c r="Y353" s="215"/>
      <c r="Z353" s="215"/>
    </row>
    <row r="354" spans="1:26" ht="12.75">
      <c r="A354" s="89" t="s">
        <v>794</v>
      </c>
      <c r="B354" s="89" t="s">
        <v>653</v>
      </c>
      <c r="C354" s="89" t="s">
        <v>356</v>
      </c>
      <c r="D354" s="89" t="s">
        <v>348</v>
      </c>
      <c r="E354" s="89" t="s">
        <v>118</v>
      </c>
      <c r="X354" s="215"/>
      <c r="Y354" s="215"/>
      <c r="Z354" s="215"/>
    </row>
    <row r="355" spans="1:26" ht="12.75">
      <c r="A355" s="89" t="s">
        <v>654</v>
      </c>
      <c r="B355" s="89" t="s">
        <v>655</v>
      </c>
      <c r="C355" s="89" t="s">
        <v>656</v>
      </c>
      <c r="D355" s="89" t="s">
        <v>348</v>
      </c>
      <c r="E355" s="89" t="s">
        <v>118</v>
      </c>
      <c r="X355" s="215"/>
      <c r="Y355" s="215"/>
      <c r="Z355" s="215"/>
    </row>
    <row r="356" spans="1:26" ht="12.75">
      <c r="A356" s="89" t="s">
        <v>657</v>
      </c>
      <c r="B356" s="89" t="s">
        <v>658</v>
      </c>
      <c r="C356" s="89" t="s">
        <v>434</v>
      </c>
      <c r="D356" s="89" t="s">
        <v>348</v>
      </c>
      <c r="E356" s="89" t="s">
        <v>118</v>
      </c>
      <c r="X356" s="215"/>
      <c r="Y356" s="215"/>
      <c r="Z356" s="215"/>
    </row>
    <row r="357" spans="1:26" ht="12.75">
      <c r="A357" s="89" t="s">
        <v>795</v>
      </c>
      <c r="B357" s="89" t="s">
        <v>518</v>
      </c>
      <c r="C357" s="89" t="s">
        <v>796</v>
      </c>
      <c r="D357" s="89" t="s">
        <v>348</v>
      </c>
      <c r="E357" s="89" t="s">
        <v>118</v>
      </c>
      <c r="X357" s="215"/>
      <c r="Y357" s="215"/>
      <c r="Z357" s="215"/>
    </row>
    <row r="358" spans="1:26" ht="12.75">
      <c r="A358" s="89" t="s">
        <v>370</v>
      </c>
      <c r="B358" s="89" t="s">
        <v>352</v>
      </c>
      <c r="C358" s="89" t="s">
        <v>371</v>
      </c>
      <c r="D358" s="89" t="s">
        <v>348</v>
      </c>
      <c r="E358" s="89" t="s">
        <v>118</v>
      </c>
      <c r="X358" s="215"/>
      <c r="Y358" s="215"/>
      <c r="Z358" s="215"/>
    </row>
    <row r="359" spans="1:26" ht="12.75">
      <c r="A359" s="89" t="s">
        <v>659</v>
      </c>
      <c r="B359" s="89" t="s">
        <v>660</v>
      </c>
      <c r="C359" s="89" t="s">
        <v>661</v>
      </c>
      <c r="D359" s="89" t="s">
        <v>348</v>
      </c>
      <c r="E359" s="89" t="s">
        <v>118</v>
      </c>
      <c r="X359" s="215"/>
      <c r="Y359" s="215"/>
      <c r="Z359" s="215"/>
    </row>
    <row r="360" spans="1:26" ht="12.75">
      <c r="A360" s="89" t="s">
        <v>375</v>
      </c>
      <c r="B360" s="89" t="s">
        <v>376</v>
      </c>
      <c r="C360" s="89" t="s">
        <v>325</v>
      </c>
      <c r="D360" s="89" t="s">
        <v>348</v>
      </c>
      <c r="E360" s="89" t="s">
        <v>118</v>
      </c>
      <c r="X360" s="215"/>
      <c r="Y360" s="215"/>
      <c r="Z360" s="215"/>
    </row>
    <row r="361" spans="1:26" ht="12.75">
      <c r="A361" s="89" t="s">
        <v>797</v>
      </c>
      <c r="B361" s="89" t="s">
        <v>798</v>
      </c>
      <c r="C361" s="89" t="s">
        <v>556</v>
      </c>
      <c r="D361" s="89" t="s">
        <v>348</v>
      </c>
      <c r="E361" s="89" t="s">
        <v>118</v>
      </c>
      <c r="X361" s="215"/>
      <c r="Y361" s="215"/>
      <c r="Z361" s="215"/>
    </row>
    <row r="362" spans="1:26" ht="12.75">
      <c r="A362" s="89" t="s">
        <v>720</v>
      </c>
      <c r="B362" s="89" t="s">
        <v>317</v>
      </c>
      <c r="C362" s="89" t="s">
        <v>318</v>
      </c>
      <c r="D362" s="89" t="s">
        <v>348</v>
      </c>
      <c r="E362" s="89" t="s">
        <v>118</v>
      </c>
      <c r="X362" s="215"/>
      <c r="Y362" s="215"/>
      <c r="Z362" s="215"/>
    </row>
    <row r="363" spans="1:26" ht="12.75">
      <c r="A363" s="89" t="s">
        <v>662</v>
      </c>
      <c r="B363" s="89" t="s">
        <v>663</v>
      </c>
      <c r="C363" s="89" t="s">
        <v>664</v>
      </c>
      <c r="D363" s="89" t="s">
        <v>348</v>
      </c>
      <c r="E363" s="89" t="s">
        <v>118</v>
      </c>
      <c r="X363" s="215"/>
      <c r="Y363" s="215"/>
      <c r="Z363" s="215"/>
    </row>
    <row r="364" spans="1:26" ht="12.75">
      <c r="A364" s="89" t="s">
        <v>665</v>
      </c>
      <c r="B364" s="89" t="s">
        <v>666</v>
      </c>
      <c r="C364" s="89" t="s">
        <v>356</v>
      </c>
      <c r="D364" s="89" t="s">
        <v>348</v>
      </c>
      <c r="E364" s="89" t="s">
        <v>118</v>
      </c>
      <c r="X364" s="215"/>
      <c r="Y364" s="215"/>
      <c r="Z364" s="215"/>
    </row>
    <row r="365" spans="1:26" ht="12.75">
      <c r="A365" s="89" t="s">
        <v>542</v>
      </c>
      <c r="B365" s="89" t="s">
        <v>543</v>
      </c>
      <c r="C365" s="89" t="s">
        <v>667</v>
      </c>
      <c r="D365" s="89" t="s">
        <v>348</v>
      </c>
      <c r="E365" s="89" t="s">
        <v>118</v>
      </c>
      <c r="X365" s="215"/>
      <c r="Y365" s="215"/>
      <c r="Z365" s="215"/>
    </row>
    <row r="366" spans="1:26" ht="12.75">
      <c r="A366" s="89" t="s">
        <v>668</v>
      </c>
      <c r="B366" s="89" t="s">
        <v>669</v>
      </c>
      <c r="C366" s="89" t="s">
        <v>670</v>
      </c>
      <c r="D366" s="89" t="s">
        <v>348</v>
      </c>
      <c r="E366" s="89" t="s">
        <v>118</v>
      </c>
      <c r="X366" s="215"/>
      <c r="Y366" s="215"/>
      <c r="Z366" s="215"/>
    </row>
    <row r="367" spans="1:26" ht="12.75">
      <c r="A367" s="89" t="s">
        <v>671</v>
      </c>
      <c r="B367" s="89" t="s">
        <v>672</v>
      </c>
      <c r="C367" s="89" t="s">
        <v>466</v>
      </c>
      <c r="D367" s="89" t="s">
        <v>348</v>
      </c>
      <c r="E367" s="89" t="s">
        <v>118</v>
      </c>
      <c r="X367" s="215"/>
      <c r="Y367" s="215"/>
      <c r="Z367" s="215"/>
    </row>
    <row r="368" spans="1:26" ht="12.75">
      <c r="A368" s="89" t="s">
        <v>673</v>
      </c>
      <c r="B368" s="89" t="s">
        <v>674</v>
      </c>
      <c r="C368" s="89" t="s">
        <v>318</v>
      </c>
      <c r="D368" s="89" t="s">
        <v>348</v>
      </c>
      <c r="E368" s="89" t="s">
        <v>118</v>
      </c>
      <c r="X368" s="215"/>
      <c r="Y368" s="215"/>
      <c r="Z368" s="215"/>
    </row>
    <row r="369" spans="1:26" ht="12.75">
      <c r="A369" s="89" t="s">
        <v>675</v>
      </c>
      <c r="B369" s="89" t="s">
        <v>676</v>
      </c>
      <c r="C369" s="89" t="s">
        <v>646</v>
      </c>
      <c r="D369" s="89" t="s">
        <v>348</v>
      </c>
      <c r="E369" s="89" t="s">
        <v>118</v>
      </c>
      <c r="X369" s="215"/>
      <c r="Y369" s="215"/>
      <c r="Z369" s="215"/>
    </row>
    <row r="370" spans="1:5" ht="11.25">
      <c r="A370" s="89" t="s">
        <v>677</v>
      </c>
      <c r="B370" s="89" t="s">
        <v>678</v>
      </c>
      <c r="C370" s="89" t="s">
        <v>670</v>
      </c>
      <c r="D370" s="89" t="s">
        <v>348</v>
      </c>
      <c r="E370" s="89" t="s">
        <v>118</v>
      </c>
    </row>
    <row r="371" spans="1:5" ht="11.25">
      <c r="A371" s="89" t="s">
        <v>679</v>
      </c>
      <c r="B371" s="89" t="s">
        <v>680</v>
      </c>
      <c r="C371" s="89" t="s">
        <v>670</v>
      </c>
      <c r="D371" s="89" t="s">
        <v>348</v>
      </c>
      <c r="E371" s="89" t="s">
        <v>118</v>
      </c>
    </row>
    <row r="372" spans="1:5" ht="11.25">
      <c r="A372" s="89" t="s">
        <v>681</v>
      </c>
      <c r="B372" s="89" t="s">
        <v>630</v>
      </c>
      <c r="C372" s="89" t="s">
        <v>682</v>
      </c>
      <c r="D372" s="89" t="s">
        <v>348</v>
      </c>
      <c r="E372" s="89" t="s">
        <v>118</v>
      </c>
    </row>
    <row r="373" spans="1:5" ht="11.25">
      <c r="A373" s="89" t="s">
        <v>683</v>
      </c>
      <c r="B373" s="89" t="s">
        <v>684</v>
      </c>
      <c r="C373" s="89" t="s">
        <v>685</v>
      </c>
      <c r="D373" s="89" t="s">
        <v>348</v>
      </c>
      <c r="E373" s="89" t="s">
        <v>118</v>
      </c>
    </row>
    <row r="374" spans="1:5" ht="11.25">
      <c r="A374" s="89" t="s">
        <v>686</v>
      </c>
      <c r="B374" s="89" t="s">
        <v>684</v>
      </c>
      <c r="C374" s="89" t="s">
        <v>687</v>
      </c>
      <c r="D374" s="89" t="s">
        <v>348</v>
      </c>
      <c r="E374" s="89" t="s">
        <v>118</v>
      </c>
    </row>
    <row r="375" spans="1:5" ht="11.25">
      <c r="A375" s="89" t="s">
        <v>769</v>
      </c>
      <c r="B375" s="89" t="s">
        <v>473</v>
      </c>
      <c r="C375" s="89" t="s">
        <v>391</v>
      </c>
      <c r="D375" s="89" t="s">
        <v>141</v>
      </c>
      <c r="E375" s="89" t="s">
        <v>118</v>
      </c>
    </row>
    <row r="376" spans="1:5" ht="11.25">
      <c r="A376" s="89" t="s">
        <v>771</v>
      </c>
      <c r="B376" s="89" t="s">
        <v>478</v>
      </c>
      <c r="C376" s="89" t="s">
        <v>325</v>
      </c>
      <c r="D376" s="89" t="s">
        <v>141</v>
      </c>
      <c r="E376" s="89" t="s">
        <v>118</v>
      </c>
    </row>
    <row r="377" spans="1:5" ht="11.25">
      <c r="A377" s="89" t="s">
        <v>772</v>
      </c>
      <c r="B377" s="89" t="s">
        <v>773</v>
      </c>
      <c r="C377" s="89" t="s">
        <v>466</v>
      </c>
      <c r="D377" s="89" t="s">
        <v>141</v>
      </c>
      <c r="E377" s="89" t="s">
        <v>118</v>
      </c>
    </row>
    <row r="378" spans="1:5" ht="11.25">
      <c r="A378" s="89" t="s">
        <v>788</v>
      </c>
      <c r="B378" s="89" t="s">
        <v>789</v>
      </c>
      <c r="C378" s="89" t="s">
        <v>790</v>
      </c>
      <c r="D378" s="89" t="s">
        <v>141</v>
      </c>
      <c r="E378" s="89" t="s">
        <v>118</v>
      </c>
    </row>
    <row r="379" spans="1:5" ht="11.25">
      <c r="A379" s="89" t="s">
        <v>430</v>
      </c>
      <c r="B379" s="89" t="s">
        <v>431</v>
      </c>
      <c r="C379" s="89" t="s">
        <v>325</v>
      </c>
      <c r="D379" s="89" t="s">
        <v>141</v>
      </c>
      <c r="E379" s="89" t="s">
        <v>118</v>
      </c>
    </row>
    <row r="380" spans="1:5" ht="11.25">
      <c r="A380" s="89" t="s">
        <v>432</v>
      </c>
      <c r="B380" s="89" t="s">
        <v>433</v>
      </c>
      <c r="C380" s="89" t="s">
        <v>434</v>
      </c>
      <c r="D380" s="89" t="s">
        <v>141</v>
      </c>
      <c r="E380" s="89" t="s">
        <v>118</v>
      </c>
    </row>
    <row r="381" spans="1:5" ht="11.25">
      <c r="A381" s="89" t="s">
        <v>437</v>
      </c>
      <c r="B381" s="89" t="s">
        <v>438</v>
      </c>
      <c r="C381" s="89" t="s">
        <v>318</v>
      </c>
      <c r="D381" s="89" t="s">
        <v>141</v>
      </c>
      <c r="E381" s="89" t="s">
        <v>118</v>
      </c>
    </row>
    <row r="382" spans="1:5" ht="11.25">
      <c r="A382" s="89" t="s">
        <v>806</v>
      </c>
      <c r="B382" s="89" t="s">
        <v>463</v>
      </c>
      <c r="C382" s="89" t="s">
        <v>342</v>
      </c>
      <c r="D382" s="89" t="s">
        <v>141</v>
      </c>
      <c r="E382" s="89" t="s">
        <v>118</v>
      </c>
    </row>
    <row r="383" spans="1:5" ht="11.25">
      <c r="A383" s="89" t="s">
        <v>439</v>
      </c>
      <c r="B383" s="89" t="s">
        <v>440</v>
      </c>
      <c r="C383" s="89" t="s">
        <v>356</v>
      </c>
      <c r="D383" s="89" t="s">
        <v>141</v>
      </c>
      <c r="E383" s="89" t="s">
        <v>118</v>
      </c>
    </row>
    <row r="384" spans="1:5" ht="11.25">
      <c r="A384" s="89" t="s">
        <v>801</v>
      </c>
      <c r="B384" s="89" t="s">
        <v>440</v>
      </c>
      <c r="C384" s="89" t="s">
        <v>802</v>
      </c>
      <c r="D384" s="89" t="s">
        <v>141</v>
      </c>
      <c r="E384" s="89" t="s">
        <v>118</v>
      </c>
    </row>
    <row r="385" spans="1:5" ht="11.25">
      <c r="A385" s="89" t="s">
        <v>774</v>
      </c>
      <c r="B385" s="89" t="s">
        <v>445</v>
      </c>
      <c r="C385" s="89" t="s">
        <v>312</v>
      </c>
      <c r="D385" s="89" t="s">
        <v>141</v>
      </c>
      <c r="E385" s="89" t="s">
        <v>118</v>
      </c>
    </row>
    <row r="386" spans="1:5" ht="11.25">
      <c r="A386" s="89" t="s">
        <v>354</v>
      </c>
      <c r="B386" s="89" t="s">
        <v>355</v>
      </c>
      <c r="C386" s="89" t="s">
        <v>356</v>
      </c>
      <c r="D386" s="89" t="s">
        <v>141</v>
      </c>
      <c r="E386" s="89" t="s">
        <v>118</v>
      </c>
    </row>
    <row r="387" spans="1:5" ht="11.25">
      <c r="A387" s="89" t="s">
        <v>446</v>
      </c>
      <c r="B387" s="89" t="s">
        <v>447</v>
      </c>
      <c r="C387" s="89" t="s">
        <v>318</v>
      </c>
      <c r="D387" s="89" t="s">
        <v>141</v>
      </c>
      <c r="E387" s="89" t="s">
        <v>118</v>
      </c>
    </row>
    <row r="388" spans="1:5" ht="11.25">
      <c r="A388" s="89" t="s">
        <v>791</v>
      </c>
      <c r="B388" s="89" t="s">
        <v>689</v>
      </c>
      <c r="C388" s="89" t="s">
        <v>646</v>
      </c>
      <c r="D388" s="89" t="s">
        <v>141</v>
      </c>
      <c r="E388" s="89" t="s">
        <v>118</v>
      </c>
    </row>
    <row r="389" spans="1:5" ht="11.25">
      <c r="A389" s="89" t="s">
        <v>450</v>
      </c>
      <c r="B389" s="89" t="s">
        <v>451</v>
      </c>
      <c r="C389" s="89" t="s">
        <v>325</v>
      </c>
      <c r="D389" s="89" t="s">
        <v>141</v>
      </c>
      <c r="E389" s="89" t="s">
        <v>118</v>
      </c>
    </row>
    <row r="390" spans="1:5" ht="11.25">
      <c r="A390" s="89" t="s">
        <v>688</v>
      </c>
      <c r="B390" s="89" t="s">
        <v>645</v>
      </c>
      <c r="C390" s="89" t="s">
        <v>356</v>
      </c>
      <c r="D390" s="89" t="s">
        <v>141</v>
      </c>
      <c r="E390" s="89" t="s">
        <v>118</v>
      </c>
    </row>
    <row r="391" spans="1:5" ht="11.25">
      <c r="A391" s="89" t="s">
        <v>792</v>
      </c>
      <c r="B391" s="89" t="s">
        <v>645</v>
      </c>
      <c r="C391" s="89" t="s">
        <v>651</v>
      </c>
      <c r="D391" s="89" t="s">
        <v>141</v>
      </c>
      <c r="E391" s="89" t="s">
        <v>118</v>
      </c>
    </row>
    <row r="392" spans="1:5" ht="11.25">
      <c r="A392" s="89" t="s">
        <v>644</v>
      </c>
      <c r="B392" s="89" t="s">
        <v>645</v>
      </c>
      <c r="C392" s="89" t="s">
        <v>646</v>
      </c>
      <c r="D392" s="89" t="s">
        <v>141</v>
      </c>
      <c r="E392" s="89" t="s">
        <v>118</v>
      </c>
    </row>
    <row r="393" spans="1:5" ht="11.25">
      <c r="A393" s="89" t="s">
        <v>793</v>
      </c>
      <c r="B393" s="89" t="s">
        <v>645</v>
      </c>
      <c r="C393" s="89" t="s">
        <v>652</v>
      </c>
      <c r="D393" s="89" t="s">
        <v>141</v>
      </c>
      <c r="E393" s="89" t="s">
        <v>118</v>
      </c>
    </row>
    <row r="394" spans="1:5" ht="11.25">
      <c r="A394" s="89" t="s">
        <v>647</v>
      </c>
      <c r="B394" s="89" t="s">
        <v>645</v>
      </c>
      <c r="C394" s="89" t="s">
        <v>648</v>
      </c>
      <c r="D394" s="89" t="s">
        <v>141</v>
      </c>
      <c r="E394" s="89" t="s">
        <v>118</v>
      </c>
    </row>
    <row r="395" spans="1:5" ht="11.25">
      <c r="A395" s="89" t="s">
        <v>649</v>
      </c>
      <c r="B395" s="89" t="s">
        <v>645</v>
      </c>
      <c r="C395" s="89" t="s">
        <v>650</v>
      </c>
      <c r="D395" s="89" t="s">
        <v>141</v>
      </c>
      <c r="E395" s="89" t="s">
        <v>118</v>
      </c>
    </row>
    <row r="396" spans="1:5" ht="11.25">
      <c r="A396" s="89" t="s">
        <v>454</v>
      </c>
      <c r="B396" s="89" t="s">
        <v>455</v>
      </c>
      <c r="C396" s="89" t="s">
        <v>318</v>
      </c>
      <c r="D396" s="89" t="s">
        <v>141</v>
      </c>
      <c r="E396" s="89" t="s">
        <v>118</v>
      </c>
    </row>
    <row r="397" spans="1:5" ht="11.25">
      <c r="A397" s="89" t="s">
        <v>794</v>
      </c>
      <c r="B397" s="89" t="s">
        <v>653</v>
      </c>
      <c r="C397" s="89" t="s">
        <v>356</v>
      </c>
      <c r="D397" s="89" t="s">
        <v>141</v>
      </c>
      <c r="E397" s="89" t="s">
        <v>118</v>
      </c>
    </row>
    <row r="398" spans="1:5" ht="11.25">
      <c r="A398" s="89" t="s">
        <v>464</v>
      </c>
      <c r="B398" s="89" t="s">
        <v>465</v>
      </c>
      <c r="C398" s="89" t="s">
        <v>434</v>
      </c>
      <c r="D398" s="89" t="s">
        <v>141</v>
      </c>
      <c r="E398" s="89" t="s">
        <v>118</v>
      </c>
    </row>
    <row r="399" spans="1:5" ht="11.25">
      <c r="A399" s="89" t="s">
        <v>657</v>
      </c>
      <c r="B399" s="89" t="s">
        <v>658</v>
      </c>
      <c r="C399" s="89" t="s">
        <v>434</v>
      </c>
      <c r="D399" s="89" t="s">
        <v>141</v>
      </c>
      <c r="E399" s="89" t="s">
        <v>118</v>
      </c>
    </row>
    <row r="400" spans="1:5" ht="11.25">
      <c r="A400" s="89" t="s">
        <v>690</v>
      </c>
      <c r="B400" s="89" t="s">
        <v>529</v>
      </c>
      <c r="C400" s="89" t="s">
        <v>691</v>
      </c>
      <c r="D400" s="89" t="s">
        <v>141</v>
      </c>
      <c r="E400" s="89" t="s">
        <v>118</v>
      </c>
    </row>
    <row r="401" spans="1:5" ht="11.25">
      <c r="A401" s="89" t="s">
        <v>795</v>
      </c>
      <c r="B401" s="89" t="s">
        <v>518</v>
      </c>
      <c r="C401" s="89" t="s">
        <v>796</v>
      </c>
      <c r="D401" s="89" t="s">
        <v>141</v>
      </c>
      <c r="E401" s="89" t="s">
        <v>118</v>
      </c>
    </row>
    <row r="402" spans="1:5" ht="11.25">
      <c r="A402" s="89" t="s">
        <v>803</v>
      </c>
      <c r="B402" s="89" t="s">
        <v>473</v>
      </c>
      <c r="C402" s="89" t="s">
        <v>692</v>
      </c>
      <c r="D402" s="89" t="s">
        <v>141</v>
      </c>
      <c r="E402" s="89" t="s">
        <v>118</v>
      </c>
    </row>
    <row r="403" spans="1:5" ht="11.25">
      <c r="A403" s="89" t="s">
        <v>804</v>
      </c>
      <c r="B403" s="89" t="s">
        <v>611</v>
      </c>
      <c r="C403" s="89" t="s">
        <v>693</v>
      </c>
      <c r="D403" s="89" t="s">
        <v>141</v>
      </c>
      <c r="E403" s="89" t="s">
        <v>118</v>
      </c>
    </row>
    <row r="404" spans="1:5" ht="11.25">
      <c r="A404" s="89" t="s">
        <v>797</v>
      </c>
      <c r="B404" s="89" t="s">
        <v>798</v>
      </c>
      <c r="C404" s="89" t="s">
        <v>556</v>
      </c>
      <c r="D404" s="89" t="s">
        <v>141</v>
      </c>
      <c r="E404" s="89" t="s">
        <v>118</v>
      </c>
    </row>
    <row r="405" spans="1:5" ht="11.25">
      <c r="A405" s="89" t="s">
        <v>517</v>
      </c>
      <c r="B405" s="89" t="s">
        <v>518</v>
      </c>
      <c r="C405" s="89" t="s">
        <v>316</v>
      </c>
      <c r="D405" s="89" t="s">
        <v>141</v>
      </c>
      <c r="E405" s="89" t="s">
        <v>118</v>
      </c>
    </row>
    <row r="406" spans="1:5" ht="11.25">
      <c r="A406" s="89" t="s">
        <v>662</v>
      </c>
      <c r="B406" s="89" t="s">
        <v>663</v>
      </c>
      <c r="C406" s="89" t="s">
        <v>664</v>
      </c>
      <c r="D406" s="89" t="s">
        <v>141</v>
      </c>
      <c r="E406" s="89" t="s">
        <v>118</v>
      </c>
    </row>
    <row r="407" spans="1:5" ht="11.25">
      <c r="A407" s="89" t="s">
        <v>665</v>
      </c>
      <c r="B407" s="89" t="s">
        <v>666</v>
      </c>
      <c r="C407" s="89" t="s">
        <v>356</v>
      </c>
      <c r="D407" s="89" t="s">
        <v>141</v>
      </c>
      <c r="E407" s="89" t="s">
        <v>118</v>
      </c>
    </row>
    <row r="408" spans="1:5" ht="11.25">
      <c r="A408" s="89" t="s">
        <v>542</v>
      </c>
      <c r="B408" s="89" t="s">
        <v>543</v>
      </c>
      <c r="C408" s="89" t="s">
        <v>667</v>
      </c>
      <c r="D408" s="89" t="s">
        <v>141</v>
      </c>
      <c r="E408" s="89" t="s">
        <v>118</v>
      </c>
    </row>
    <row r="409" spans="1:5" ht="11.25">
      <c r="A409" s="89" t="s">
        <v>814</v>
      </c>
      <c r="B409" s="89" t="s">
        <v>555</v>
      </c>
      <c r="C409" s="89" t="s">
        <v>556</v>
      </c>
      <c r="D409" s="89" t="s">
        <v>141</v>
      </c>
      <c r="E409" s="89" t="s">
        <v>118</v>
      </c>
    </row>
    <row r="410" spans="1:5" ht="11.25">
      <c r="A410" s="89" t="s">
        <v>671</v>
      </c>
      <c r="B410" s="89" t="s">
        <v>672</v>
      </c>
      <c r="C410" s="89" t="s">
        <v>466</v>
      </c>
      <c r="D410" s="89" t="s">
        <v>141</v>
      </c>
      <c r="E410" s="89" t="s">
        <v>118</v>
      </c>
    </row>
    <row r="411" spans="1:5" ht="11.25">
      <c r="A411" s="89" t="s">
        <v>563</v>
      </c>
      <c r="B411" s="89" t="s">
        <v>564</v>
      </c>
      <c r="C411" s="89" t="s">
        <v>565</v>
      </c>
      <c r="D411" s="89" t="s">
        <v>141</v>
      </c>
      <c r="E411" s="89" t="s">
        <v>118</v>
      </c>
    </row>
    <row r="412" spans="1:5" ht="11.25">
      <c r="A412" s="89" t="s">
        <v>673</v>
      </c>
      <c r="B412" s="89" t="s">
        <v>674</v>
      </c>
      <c r="C412" s="89" t="s">
        <v>318</v>
      </c>
      <c r="D412" s="89" t="s">
        <v>141</v>
      </c>
      <c r="E412" s="89" t="s">
        <v>118</v>
      </c>
    </row>
    <row r="413" spans="1:5" ht="11.25">
      <c r="A413" s="89" t="s">
        <v>677</v>
      </c>
      <c r="B413" s="89" t="s">
        <v>678</v>
      </c>
      <c r="C413" s="89" t="s">
        <v>670</v>
      </c>
      <c r="D413" s="89" t="s">
        <v>141</v>
      </c>
      <c r="E413" s="89" t="s">
        <v>118</v>
      </c>
    </row>
    <row r="414" spans="1:5" ht="11.25">
      <c r="A414" s="89" t="s">
        <v>679</v>
      </c>
      <c r="B414" s="89" t="s">
        <v>680</v>
      </c>
      <c r="C414" s="89" t="s">
        <v>670</v>
      </c>
      <c r="D414" s="89" t="s">
        <v>141</v>
      </c>
      <c r="E414" s="89" t="s">
        <v>118</v>
      </c>
    </row>
    <row r="415" spans="1:5" ht="11.25">
      <c r="A415" s="89" t="s">
        <v>799</v>
      </c>
      <c r="B415" s="89" t="s">
        <v>800</v>
      </c>
      <c r="C415" s="89" t="s">
        <v>316</v>
      </c>
      <c r="D415" s="89" t="s">
        <v>141</v>
      </c>
      <c r="E415" s="89" t="s">
        <v>118</v>
      </c>
    </row>
    <row r="416" spans="1:5" ht="11.25">
      <c r="A416" s="89" t="s">
        <v>681</v>
      </c>
      <c r="B416" s="89" t="s">
        <v>630</v>
      </c>
      <c r="C416" s="89" t="s">
        <v>682</v>
      </c>
      <c r="D416" s="89" t="s">
        <v>141</v>
      </c>
      <c r="E416" s="89" t="s">
        <v>118</v>
      </c>
    </row>
    <row r="417" spans="1:5" ht="11.25">
      <c r="A417" s="89" t="s">
        <v>612</v>
      </c>
      <c r="B417" s="89" t="s">
        <v>611</v>
      </c>
      <c r="C417" s="89" t="s">
        <v>613</v>
      </c>
      <c r="D417" s="89" t="s">
        <v>141</v>
      </c>
      <c r="E417" s="89" t="s">
        <v>118</v>
      </c>
    </row>
    <row r="418" spans="1:5" ht="11.25">
      <c r="A418" s="89" t="s">
        <v>683</v>
      </c>
      <c r="B418" s="89" t="s">
        <v>684</v>
      </c>
      <c r="C418" s="89" t="s">
        <v>685</v>
      </c>
      <c r="D418" s="89" t="s">
        <v>141</v>
      </c>
      <c r="E418" s="89" t="s">
        <v>118</v>
      </c>
    </row>
    <row r="419" spans="1:5" ht="11.25">
      <c r="A419" s="89" t="s">
        <v>614</v>
      </c>
      <c r="B419" s="89" t="s">
        <v>529</v>
      </c>
      <c r="C419" s="89" t="s">
        <v>615</v>
      </c>
      <c r="D419" s="89" t="s">
        <v>141</v>
      </c>
      <c r="E419" s="89" t="s">
        <v>118</v>
      </c>
    </row>
    <row r="420" spans="1:5" ht="11.25">
      <c r="A420" s="89" t="s">
        <v>686</v>
      </c>
      <c r="B420" s="89" t="s">
        <v>684</v>
      </c>
      <c r="C420" s="89" t="s">
        <v>687</v>
      </c>
      <c r="D420" s="89" t="s">
        <v>141</v>
      </c>
      <c r="E420" s="89" t="s">
        <v>118</v>
      </c>
    </row>
    <row r="421" spans="1:5" ht="11.25">
      <c r="A421" s="89" t="s">
        <v>769</v>
      </c>
      <c r="B421" s="89" t="s">
        <v>473</v>
      </c>
      <c r="C421" s="89" t="s">
        <v>391</v>
      </c>
      <c r="D421" s="89" t="s">
        <v>624</v>
      </c>
      <c r="E421" s="89" t="s">
        <v>118</v>
      </c>
    </row>
    <row r="422" spans="1:5" ht="11.25">
      <c r="A422" s="89" t="s">
        <v>731</v>
      </c>
      <c r="B422" s="89" t="s">
        <v>360</v>
      </c>
      <c r="C422" s="89" t="s">
        <v>288</v>
      </c>
      <c r="D422" s="89" t="s">
        <v>624</v>
      </c>
      <c r="E422" s="89" t="s">
        <v>118</v>
      </c>
    </row>
    <row r="423" spans="1:5" ht="11.25">
      <c r="A423" s="89" t="s">
        <v>788</v>
      </c>
      <c r="B423" s="89" t="s">
        <v>789</v>
      </c>
      <c r="C423" s="89" t="s">
        <v>790</v>
      </c>
      <c r="D423" s="89" t="s">
        <v>624</v>
      </c>
      <c r="E423" s="89" t="s">
        <v>118</v>
      </c>
    </row>
    <row r="424" spans="1:5" ht="11.25">
      <c r="A424" s="89" t="s">
        <v>354</v>
      </c>
      <c r="B424" s="89" t="s">
        <v>355</v>
      </c>
      <c r="C424" s="89" t="s">
        <v>356</v>
      </c>
      <c r="D424" s="89" t="s">
        <v>624</v>
      </c>
      <c r="E424" s="89" t="s">
        <v>118</v>
      </c>
    </row>
    <row r="425" spans="1:5" ht="11.25">
      <c r="A425" s="89" t="s">
        <v>791</v>
      </c>
      <c r="B425" s="89" t="s">
        <v>689</v>
      </c>
      <c r="C425" s="89" t="s">
        <v>646</v>
      </c>
      <c r="D425" s="89" t="s">
        <v>624</v>
      </c>
      <c r="E425" s="89" t="s">
        <v>118</v>
      </c>
    </row>
    <row r="426" spans="1:5" ht="11.25">
      <c r="A426" s="89" t="s">
        <v>688</v>
      </c>
      <c r="B426" s="89" t="s">
        <v>645</v>
      </c>
      <c r="C426" s="89" t="s">
        <v>356</v>
      </c>
      <c r="D426" s="89" t="s">
        <v>624</v>
      </c>
      <c r="E426" s="89" t="s">
        <v>118</v>
      </c>
    </row>
    <row r="427" spans="1:5" ht="11.25">
      <c r="A427" s="89" t="s">
        <v>792</v>
      </c>
      <c r="B427" s="89" t="s">
        <v>645</v>
      </c>
      <c r="C427" s="89" t="s">
        <v>651</v>
      </c>
      <c r="D427" s="89" t="s">
        <v>624</v>
      </c>
      <c r="E427" s="89" t="s">
        <v>118</v>
      </c>
    </row>
    <row r="428" spans="1:5" ht="11.25">
      <c r="A428" s="89" t="s">
        <v>644</v>
      </c>
      <c r="B428" s="89" t="s">
        <v>645</v>
      </c>
      <c r="C428" s="89" t="s">
        <v>646</v>
      </c>
      <c r="D428" s="89" t="s">
        <v>624</v>
      </c>
      <c r="E428" s="89" t="s">
        <v>118</v>
      </c>
    </row>
    <row r="429" spans="1:5" ht="11.25">
      <c r="A429" s="89" t="s">
        <v>793</v>
      </c>
      <c r="B429" s="89" t="s">
        <v>645</v>
      </c>
      <c r="C429" s="89" t="s">
        <v>652</v>
      </c>
      <c r="D429" s="89" t="s">
        <v>624</v>
      </c>
      <c r="E429" s="89" t="s">
        <v>118</v>
      </c>
    </row>
    <row r="430" spans="1:5" ht="11.25">
      <c r="A430" s="89" t="s">
        <v>647</v>
      </c>
      <c r="B430" s="89" t="s">
        <v>645</v>
      </c>
      <c r="C430" s="89" t="s">
        <v>648</v>
      </c>
      <c r="D430" s="89" t="s">
        <v>624</v>
      </c>
      <c r="E430" s="89" t="s">
        <v>118</v>
      </c>
    </row>
    <row r="431" spans="1:5" ht="11.25">
      <c r="A431" s="89" t="s">
        <v>649</v>
      </c>
      <c r="B431" s="89" t="s">
        <v>645</v>
      </c>
      <c r="C431" s="89" t="s">
        <v>650</v>
      </c>
      <c r="D431" s="89" t="s">
        <v>624</v>
      </c>
      <c r="E431" s="89" t="s">
        <v>118</v>
      </c>
    </row>
    <row r="432" spans="1:5" ht="11.25">
      <c r="A432" s="89" t="s">
        <v>794</v>
      </c>
      <c r="B432" s="89" t="s">
        <v>653</v>
      </c>
      <c r="C432" s="89" t="s">
        <v>356</v>
      </c>
      <c r="D432" s="89" t="s">
        <v>624</v>
      </c>
      <c r="E432" s="89" t="s">
        <v>118</v>
      </c>
    </row>
    <row r="433" spans="1:5" ht="11.25">
      <c r="A433" s="89" t="s">
        <v>654</v>
      </c>
      <c r="B433" s="89" t="s">
        <v>655</v>
      </c>
      <c r="C433" s="89" t="s">
        <v>656</v>
      </c>
      <c r="D433" s="89" t="s">
        <v>624</v>
      </c>
      <c r="E433" s="89" t="s">
        <v>118</v>
      </c>
    </row>
    <row r="434" spans="1:5" ht="11.25">
      <c r="A434" s="89" t="s">
        <v>657</v>
      </c>
      <c r="B434" s="89" t="s">
        <v>658</v>
      </c>
      <c r="C434" s="89" t="s">
        <v>434</v>
      </c>
      <c r="D434" s="89" t="s">
        <v>624</v>
      </c>
      <c r="E434" s="89" t="s">
        <v>118</v>
      </c>
    </row>
    <row r="435" spans="1:5" ht="11.25">
      <c r="A435" s="89" t="s">
        <v>795</v>
      </c>
      <c r="B435" s="89" t="s">
        <v>518</v>
      </c>
      <c r="C435" s="89" t="s">
        <v>796</v>
      </c>
      <c r="D435" s="89" t="s">
        <v>624</v>
      </c>
      <c r="E435" s="89" t="s">
        <v>118</v>
      </c>
    </row>
    <row r="436" spans="1:34" ht="12.75">
      <c r="A436" s="89" t="s">
        <v>659</v>
      </c>
      <c r="B436" s="89" t="s">
        <v>660</v>
      </c>
      <c r="C436" s="89" t="s">
        <v>661</v>
      </c>
      <c r="D436" s="89" t="s">
        <v>624</v>
      </c>
      <c r="E436" s="89" t="s">
        <v>118</v>
      </c>
      <c r="X436" s="217"/>
      <c r="Y436" s="217"/>
      <c r="Z436" s="217"/>
      <c r="AF436" s="217"/>
      <c r="AG436" s="217"/>
      <c r="AH436" s="217"/>
    </row>
    <row r="437" spans="1:34" ht="12.75">
      <c r="A437" s="89" t="s">
        <v>797</v>
      </c>
      <c r="B437" s="89" t="s">
        <v>798</v>
      </c>
      <c r="C437" s="89" t="s">
        <v>556</v>
      </c>
      <c r="D437" s="89" t="s">
        <v>624</v>
      </c>
      <c r="E437" s="89" t="s">
        <v>118</v>
      </c>
      <c r="X437" s="215"/>
      <c r="Y437" s="215"/>
      <c r="Z437" s="215"/>
      <c r="AF437" s="215"/>
      <c r="AG437" s="215"/>
      <c r="AH437" s="215"/>
    </row>
    <row r="438" spans="1:34" ht="12.75">
      <c r="A438" s="89" t="s">
        <v>314</v>
      </c>
      <c r="B438" s="89" t="s">
        <v>315</v>
      </c>
      <c r="C438" s="89" t="s">
        <v>316</v>
      </c>
      <c r="D438" s="89" t="s">
        <v>624</v>
      </c>
      <c r="E438" s="89" t="s">
        <v>118</v>
      </c>
      <c r="X438" s="215"/>
      <c r="Y438" s="215"/>
      <c r="Z438" s="215"/>
      <c r="AF438" s="215"/>
      <c r="AG438" s="215"/>
      <c r="AH438" s="215"/>
    </row>
    <row r="439" spans="1:34" ht="12.75">
      <c r="A439" s="89" t="s">
        <v>720</v>
      </c>
      <c r="B439" s="89" t="s">
        <v>317</v>
      </c>
      <c r="C439" s="89" t="s">
        <v>318</v>
      </c>
      <c r="D439" s="89" t="s">
        <v>624</v>
      </c>
      <c r="E439" s="89" t="s">
        <v>118</v>
      </c>
      <c r="X439" s="215"/>
      <c r="Y439" s="215"/>
      <c r="Z439" s="215"/>
      <c r="AF439" s="215"/>
      <c r="AG439" s="215"/>
      <c r="AH439" s="215"/>
    </row>
    <row r="440" spans="1:34" ht="12.75">
      <c r="A440" s="89" t="s">
        <v>662</v>
      </c>
      <c r="B440" s="89" t="s">
        <v>663</v>
      </c>
      <c r="C440" s="89" t="s">
        <v>664</v>
      </c>
      <c r="D440" s="89" t="s">
        <v>624</v>
      </c>
      <c r="E440" s="89" t="s">
        <v>118</v>
      </c>
      <c r="X440" s="215"/>
      <c r="Y440" s="215"/>
      <c r="Z440" s="215"/>
      <c r="AF440" s="215"/>
      <c r="AG440" s="215"/>
      <c r="AH440" s="215"/>
    </row>
    <row r="441" spans="1:34" ht="12.75">
      <c r="A441" s="89" t="s">
        <v>665</v>
      </c>
      <c r="B441" s="89" t="s">
        <v>666</v>
      </c>
      <c r="C441" s="89" t="s">
        <v>356</v>
      </c>
      <c r="D441" s="89" t="s">
        <v>624</v>
      </c>
      <c r="E441" s="89" t="s">
        <v>118</v>
      </c>
      <c r="X441" s="215"/>
      <c r="Y441" s="215"/>
      <c r="Z441" s="215"/>
      <c r="AF441" s="215"/>
      <c r="AG441" s="215"/>
      <c r="AH441" s="215"/>
    </row>
    <row r="442" spans="1:34" ht="12.75">
      <c r="A442" s="89" t="s">
        <v>542</v>
      </c>
      <c r="B442" s="89" t="s">
        <v>543</v>
      </c>
      <c r="C442" s="89" t="s">
        <v>667</v>
      </c>
      <c r="D442" s="89" t="s">
        <v>624</v>
      </c>
      <c r="E442" s="89" t="s">
        <v>118</v>
      </c>
      <c r="X442" s="215"/>
      <c r="Y442" s="215"/>
      <c r="Z442" s="215"/>
      <c r="AF442" s="215"/>
      <c r="AG442" s="215"/>
      <c r="AH442" s="215"/>
    </row>
    <row r="443" spans="1:34" ht="12.75">
      <c r="A443" s="89" t="s">
        <v>323</v>
      </c>
      <c r="B443" s="89" t="s">
        <v>324</v>
      </c>
      <c r="C443" s="89" t="s">
        <v>325</v>
      </c>
      <c r="D443" s="89" t="s">
        <v>624</v>
      </c>
      <c r="E443" s="89" t="s">
        <v>118</v>
      </c>
      <c r="X443" s="215"/>
      <c r="Y443" s="215"/>
      <c r="Z443" s="215"/>
      <c r="AF443" s="215"/>
      <c r="AG443" s="215"/>
      <c r="AH443" s="215"/>
    </row>
    <row r="444" spans="1:34" ht="12.75">
      <c r="A444" s="89" t="s">
        <v>668</v>
      </c>
      <c r="B444" s="89" t="s">
        <v>669</v>
      </c>
      <c r="C444" s="89" t="s">
        <v>670</v>
      </c>
      <c r="D444" s="89" t="s">
        <v>624</v>
      </c>
      <c r="E444" s="89" t="s">
        <v>118</v>
      </c>
      <c r="X444" s="215"/>
      <c r="Y444" s="215"/>
      <c r="Z444" s="215"/>
      <c r="AF444" s="215"/>
      <c r="AG444" s="215"/>
      <c r="AH444" s="215"/>
    </row>
    <row r="445" spans="1:34" ht="12.75">
      <c r="A445" s="89" t="s">
        <v>671</v>
      </c>
      <c r="B445" s="89" t="s">
        <v>672</v>
      </c>
      <c r="C445" s="89" t="s">
        <v>466</v>
      </c>
      <c r="D445" s="89" t="s">
        <v>624</v>
      </c>
      <c r="E445" s="89" t="s">
        <v>118</v>
      </c>
      <c r="X445" s="215"/>
      <c r="Y445" s="215"/>
      <c r="Z445" s="215"/>
      <c r="AF445" s="215"/>
      <c r="AG445" s="215"/>
      <c r="AH445" s="215"/>
    </row>
    <row r="446" spans="1:34" ht="12.75">
      <c r="A446" s="89" t="s">
        <v>333</v>
      </c>
      <c r="B446" s="89" t="s">
        <v>334</v>
      </c>
      <c r="C446" s="89" t="s">
        <v>335</v>
      </c>
      <c r="D446" s="89" t="s">
        <v>624</v>
      </c>
      <c r="E446" s="89" t="s">
        <v>118</v>
      </c>
      <c r="X446" s="215"/>
      <c r="Y446" s="215"/>
      <c r="Z446" s="215"/>
      <c r="AF446" s="215"/>
      <c r="AG446" s="215"/>
      <c r="AH446" s="215"/>
    </row>
    <row r="447" spans="1:34" ht="12.75">
      <c r="A447" s="89" t="s">
        <v>673</v>
      </c>
      <c r="B447" s="89" t="s">
        <v>674</v>
      </c>
      <c r="C447" s="89" t="s">
        <v>318</v>
      </c>
      <c r="D447" s="89" t="s">
        <v>624</v>
      </c>
      <c r="E447" s="89" t="s">
        <v>118</v>
      </c>
      <c r="X447" s="215"/>
      <c r="Y447" s="215"/>
      <c r="Z447" s="215"/>
      <c r="AF447" s="215"/>
      <c r="AG447" s="215"/>
      <c r="AH447" s="215"/>
    </row>
    <row r="448" spans="1:34" ht="12.75">
      <c r="A448" s="89" t="s">
        <v>675</v>
      </c>
      <c r="B448" s="89" t="s">
        <v>676</v>
      </c>
      <c r="C448" s="89" t="s">
        <v>646</v>
      </c>
      <c r="D448" s="89" t="s">
        <v>624</v>
      </c>
      <c r="E448" s="89" t="s">
        <v>118</v>
      </c>
      <c r="X448" s="215"/>
      <c r="Y448" s="215"/>
      <c r="Z448" s="215"/>
      <c r="AF448" s="215"/>
      <c r="AG448" s="215"/>
      <c r="AH448" s="215"/>
    </row>
    <row r="449" spans="1:34" ht="12.75">
      <c r="A449" s="89" t="s">
        <v>677</v>
      </c>
      <c r="B449" s="89" t="s">
        <v>678</v>
      </c>
      <c r="C449" s="89" t="s">
        <v>670</v>
      </c>
      <c r="D449" s="89" t="s">
        <v>624</v>
      </c>
      <c r="E449" s="89" t="s">
        <v>118</v>
      </c>
      <c r="X449" s="215"/>
      <c r="Y449" s="215"/>
      <c r="Z449" s="215"/>
      <c r="AF449" s="215"/>
      <c r="AG449" s="215"/>
      <c r="AH449" s="215"/>
    </row>
    <row r="450" spans="1:34" ht="12.75">
      <c r="A450" s="89" t="s">
        <v>679</v>
      </c>
      <c r="B450" s="89" t="s">
        <v>680</v>
      </c>
      <c r="C450" s="89" t="s">
        <v>670</v>
      </c>
      <c r="D450" s="89" t="s">
        <v>624</v>
      </c>
      <c r="E450" s="89" t="s">
        <v>118</v>
      </c>
      <c r="X450" s="215"/>
      <c r="Y450" s="215"/>
      <c r="Z450" s="215"/>
      <c r="AF450" s="215"/>
      <c r="AG450" s="215"/>
      <c r="AH450" s="215"/>
    </row>
    <row r="451" spans="1:34" ht="12.75">
      <c r="A451" s="89" t="s">
        <v>799</v>
      </c>
      <c r="B451" s="89" t="s">
        <v>800</v>
      </c>
      <c r="C451" s="89" t="s">
        <v>316</v>
      </c>
      <c r="D451" s="89" t="s">
        <v>624</v>
      </c>
      <c r="E451" s="89" t="s">
        <v>118</v>
      </c>
      <c r="X451" s="215"/>
      <c r="Y451" s="215"/>
      <c r="Z451" s="215"/>
      <c r="AF451" s="215"/>
      <c r="AG451" s="215"/>
      <c r="AH451" s="215"/>
    </row>
    <row r="452" spans="1:34" ht="12.75">
      <c r="A452" s="89" t="s">
        <v>632</v>
      </c>
      <c r="B452" s="89" t="s">
        <v>630</v>
      </c>
      <c r="C452" s="89" t="s">
        <v>615</v>
      </c>
      <c r="D452" s="89" t="s">
        <v>624</v>
      </c>
      <c r="E452" s="89" t="s">
        <v>118</v>
      </c>
      <c r="X452" s="215"/>
      <c r="Y452" s="215"/>
      <c r="Z452" s="215"/>
      <c r="AF452" s="215"/>
      <c r="AG452" s="215"/>
      <c r="AH452" s="215"/>
    </row>
    <row r="453" spans="1:34" ht="12.75">
      <c r="A453" s="89" t="s">
        <v>681</v>
      </c>
      <c r="B453" s="89" t="s">
        <v>630</v>
      </c>
      <c r="C453" s="89" t="s">
        <v>682</v>
      </c>
      <c r="D453" s="89" t="s">
        <v>624</v>
      </c>
      <c r="E453" s="89" t="s">
        <v>118</v>
      </c>
      <c r="X453" s="215"/>
      <c r="Y453" s="215"/>
      <c r="Z453" s="215"/>
      <c r="AF453" s="215"/>
      <c r="AG453" s="215"/>
      <c r="AH453" s="215"/>
    </row>
    <row r="454" spans="1:34" ht="12.75">
      <c r="A454" s="89" t="s">
        <v>683</v>
      </c>
      <c r="B454" s="89" t="s">
        <v>684</v>
      </c>
      <c r="C454" s="89" t="s">
        <v>685</v>
      </c>
      <c r="D454" s="89" t="s">
        <v>624</v>
      </c>
      <c r="E454" s="89" t="s">
        <v>118</v>
      </c>
      <c r="X454" s="215"/>
      <c r="Y454" s="215"/>
      <c r="Z454" s="215"/>
      <c r="AF454" s="215"/>
      <c r="AG454" s="215"/>
      <c r="AH454" s="215"/>
    </row>
    <row r="455" spans="1:34" ht="12.75">
      <c r="A455" s="89" t="s">
        <v>343</v>
      </c>
      <c r="B455" s="89" t="s">
        <v>287</v>
      </c>
      <c r="C455" s="89" t="s">
        <v>344</v>
      </c>
      <c r="D455" s="89" t="s">
        <v>624</v>
      </c>
      <c r="E455" s="89" t="s">
        <v>118</v>
      </c>
      <c r="X455" s="215"/>
      <c r="Y455" s="215"/>
      <c r="Z455" s="215"/>
      <c r="AF455" s="215"/>
      <c r="AG455" s="215"/>
      <c r="AH455" s="215"/>
    </row>
    <row r="456" spans="1:34" ht="12.75">
      <c r="A456" s="89" t="s">
        <v>686</v>
      </c>
      <c r="B456" s="89" t="s">
        <v>684</v>
      </c>
      <c r="C456" s="89" t="s">
        <v>687</v>
      </c>
      <c r="D456" s="89" t="s">
        <v>624</v>
      </c>
      <c r="E456" s="89" t="s">
        <v>118</v>
      </c>
      <c r="X456" s="215"/>
      <c r="Y456" s="215"/>
      <c r="Z456" s="215"/>
      <c r="AF456" s="215"/>
      <c r="AG456" s="215"/>
      <c r="AH456" s="215"/>
    </row>
    <row r="457" spans="1:34" ht="12.75">
      <c r="A457" s="89" t="s">
        <v>788</v>
      </c>
      <c r="B457" s="89" t="s">
        <v>789</v>
      </c>
      <c r="C457" s="89" t="s">
        <v>790</v>
      </c>
      <c r="D457" s="89" t="s">
        <v>259</v>
      </c>
      <c r="E457" s="89" t="s">
        <v>118</v>
      </c>
      <c r="X457" s="215"/>
      <c r="Y457" s="215"/>
      <c r="Z457" s="215"/>
      <c r="AF457" s="215"/>
      <c r="AG457" s="215"/>
      <c r="AH457" s="215"/>
    </row>
    <row r="458" spans="1:34" ht="12.75">
      <c r="A458" s="89" t="s">
        <v>354</v>
      </c>
      <c r="B458" s="89" t="s">
        <v>355</v>
      </c>
      <c r="C458" s="89" t="s">
        <v>356</v>
      </c>
      <c r="D458" s="89" t="s">
        <v>259</v>
      </c>
      <c r="E458" s="89" t="s">
        <v>118</v>
      </c>
      <c r="X458" s="215"/>
      <c r="Y458" s="215"/>
      <c r="Z458" s="215"/>
      <c r="AF458" s="215"/>
      <c r="AG458" s="215"/>
      <c r="AH458" s="215"/>
    </row>
    <row r="459" spans="1:34" ht="12.75">
      <c r="A459" s="89" t="s">
        <v>791</v>
      </c>
      <c r="B459" s="89" t="s">
        <v>689</v>
      </c>
      <c r="C459" s="89" t="s">
        <v>646</v>
      </c>
      <c r="D459" s="89" t="s">
        <v>259</v>
      </c>
      <c r="E459" s="89" t="s">
        <v>118</v>
      </c>
      <c r="X459" s="215"/>
      <c r="Y459" s="215"/>
      <c r="Z459" s="215"/>
      <c r="AF459" s="215"/>
      <c r="AG459" s="215"/>
      <c r="AH459" s="215"/>
    </row>
    <row r="460" spans="1:34" ht="12.75">
      <c r="A460" s="89" t="s">
        <v>688</v>
      </c>
      <c r="B460" s="89" t="s">
        <v>645</v>
      </c>
      <c r="C460" s="89" t="s">
        <v>356</v>
      </c>
      <c r="D460" s="89" t="s">
        <v>259</v>
      </c>
      <c r="E460" s="89" t="s">
        <v>118</v>
      </c>
      <c r="X460" s="215"/>
      <c r="Y460" s="215"/>
      <c r="Z460" s="215"/>
      <c r="AF460" s="215"/>
      <c r="AG460" s="215"/>
      <c r="AH460" s="215"/>
    </row>
    <row r="461" spans="1:34" ht="12.75">
      <c r="A461" s="89" t="s">
        <v>644</v>
      </c>
      <c r="B461" s="89" t="s">
        <v>645</v>
      </c>
      <c r="C461" s="89" t="s">
        <v>646</v>
      </c>
      <c r="D461" s="89" t="s">
        <v>259</v>
      </c>
      <c r="E461" s="89" t="s">
        <v>118</v>
      </c>
      <c r="X461" s="215"/>
      <c r="Y461" s="215"/>
      <c r="Z461" s="215"/>
      <c r="AF461" s="215"/>
      <c r="AG461" s="215"/>
      <c r="AH461" s="215"/>
    </row>
    <row r="462" spans="1:34" ht="12.75">
      <c r="A462" s="89" t="s">
        <v>793</v>
      </c>
      <c r="B462" s="89" t="s">
        <v>645</v>
      </c>
      <c r="C462" s="89" t="s">
        <v>652</v>
      </c>
      <c r="D462" s="89" t="s">
        <v>259</v>
      </c>
      <c r="E462" s="89" t="s">
        <v>118</v>
      </c>
      <c r="X462" s="215"/>
      <c r="Y462" s="215"/>
      <c r="Z462" s="215"/>
      <c r="AF462" s="215"/>
      <c r="AG462" s="215"/>
      <c r="AH462" s="215"/>
    </row>
    <row r="463" spans="1:34" ht="12.75">
      <c r="A463" s="89" t="s">
        <v>649</v>
      </c>
      <c r="B463" s="89" t="s">
        <v>645</v>
      </c>
      <c r="C463" s="89" t="s">
        <v>650</v>
      </c>
      <c r="D463" s="89" t="s">
        <v>259</v>
      </c>
      <c r="E463" s="89" t="s">
        <v>118</v>
      </c>
      <c r="X463" s="215"/>
      <c r="Y463" s="215"/>
      <c r="Z463" s="215"/>
      <c r="AF463" s="215"/>
      <c r="AG463" s="215"/>
      <c r="AH463" s="215"/>
    </row>
    <row r="464" spans="1:34" ht="12.75">
      <c r="A464" s="89" t="s">
        <v>794</v>
      </c>
      <c r="B464" s="89" t="s">
        <v>653</v>
      </c>
      <c r="C464" s="89" t="s">
        <v>356</v>
      </c>
      <c r="D464" s="89" t="s">
        <v>259</v>
      </c>
      <c r="E464" s="89" t="s">
        <v>118</v>
      </c>
      <c r="X464" s="215"/>
      <c r="Y464" s="215"/>
      <c r="Z464" s="215"/>
      <c r="AF464" s="215"/>
      <c r="AG464" s="215"/>
      <c r="AH464" s="215"/>
    </row>
    <row r="465" spans="1:34" ht="12.75">
      <c r="A465" s="89" t="s">
        <v>657</v>
      </c>
      <c r="B465" s="89" t="s">
        <v>658</v>
      </c>
      <c r="C465" s="89" t="s">
        <v>434</v>
      </c>
      <c r="D465" s="89" t="s">
        <v>259</v>
      </c>
      <c r="E465" s="89" t="s">
        <v>118</v>
      </c>
      <c r="X465" s="215"/>
      <c r="Y465" s="215"/>
      <c r="Z465" s="215"/>
      <c r="AF465" s="215"/>
      <c r="AG465" s="215"/>
      <c r="AH465" s="215"/>
    </row>
    <row r="466" spans="1:34" ht="12.75">
      <c r="A466" s="89" t="s">
        <v>795</v>
      </c>
      <c r="B466" s="89" t="s">
        <v>518</v>
      </c>
      <c r="C466" s="89" t="s">
        <v>796</v>
      </c>
      <c r="D466" s="89" t="s">
        <v>259</v>
      </c>
      <c r="E466" s="89" t="s">
        <v>118</v>
      </c>
      <c r="X466" s="215"/>
      <c r="Y466" s="215"/>
      <c r="Z466" s="215"/>
      <c r="AF466" s="215"/>
      <c r="AG466" s="215"/>
      <c r="AH466" s="215"/>
    </row>
    <row r="467" spans="1:34" ht="12.75">
      <c r="A467" s="89" t="s">
        <v>797</v>
      </c>
      <c r="B467" s="89" t="s">
        <v>798</v>
      </c>
      <c r="C467" s="89" t="s">
        <v>556</v>
      </c>
      <c r="D467" s="89" t="s">
        <v>259</v>
      </c>
      <c r="E467" s="89" t="s">
        <v>118</v>
      </c>
      <c r="X467" s="215"/>
      <c r="Y467" s="215"/>
      <c r="Z467" s="215"/>
      <c r="AF467" s="215"/>
      <c r="AG467" s="215"/>
      <c r="AH467" s="215"/>
    </row>
    <row r="468" spans="1:34" ht="12.75">
      <c r="A468" s="89" t="s">
        <v>662</v>
      </c>
      <c r="B468" s="89" t="s">
        <v>663</v>
      </c>
      <c r="C468" s="89" t="s">
        <v>664</v>
      </c>
      <c r="D468" s="89" t="s">
        <v>259</v>
      </c>
      <c r="E468" s="89" t="s">
        <v>118</v>
      </c>
      <c r="X468" s="215"/>
      <c r="Y468" s="215"/>
      <c r="Z468" s="215"/>
      <c r="AF468" s="215"/>
      <c r="AG468" s="215"/>
      <c r="AH468" s="215"/>
    </row>
    <row r="469" spans="1:34" ht="12.75">
      <c r="A469" s="89" t="s">
        <v>542</v>
      </c>
      <c r="B469" s="89" t="s">
        <v>543</v>
      </c>
      <c r="C469" s="89" t="s">
        <v>667</v>
      </c>
      <c r="D469" s="89" t="s">
        <v>259</v>
      </c>
      <c r="E469" s="89" t="s">
        <v>118</v>
      </c>
      <c r="X469" s="215"/>
      <c r="Y469" s="215"/>
      <c r="Z469" s="215"/>
      <c r="AF469" s="215"/>
      <c r="AG469" s="215"/>
      <c r="AH469" s="215"/>
    </row>
    <row r="470" spans="1:34" ht="12.75">
      <c r="A470" s="89" t="s">
        <v>671</v>
      </c>
      <c r="B470" s="89" t="s">
        <v>672</v>
      </c>
      <c r="C470" s="89" t="s">
        <v>466</v>
      </c>
      <c r="D470" s="89" t="s">
        <v>259</v>
      </c>
      <c r="E470" s="89" t="s">
        <v>118</v>
      </c>
      <c r="X470" s="215"/>
      <c r="Y470" s="215"/>
      <c r="Z470" s="215"/>
      <c r="AF470" s="215"/>
      <c r="AG470" s="215"/>
      <c r="AH470" s="215"/>
    </row>
    <row r="471" spans="1:34" ht="12.75">
      <c r="A471" s="89" t="s">
        <v>673</v>
      </c>
      <c r="B471" s="89" t="s">
        <v>674</v>
      </c>
      <c r="C471" s="89" t="s">
        <v>318</v>
      </c>
      <c r="D471" s="89" t="s">
        <v>259</v>
      </c>
      <c r="E471" s="89" t="s">
        <v>118</v>
      </c>
      <c r="X471" s="215"/>
      <c r="Y471" s="215"/>
      <c r="Z471" s="215"/>
      <c r="AF471" s="215"/>
      <c r="AG471" s="215"/>
      <c r="AH471" s="215"/>
    </row>
    <row r="472" spans="1:34" ht="12.75">
      <c r="A472" s="89" t="s">
        <v>677</v>
      </c>
      <c r="B472" s="89" t="s">
        <v>678</v>
      </c>
      <c r="C472" s="89" t="s">
        <v>670</v>
      </c>
      <c r="D472" s="89" t="s">
        <v>259</v>
      </c>
      <c r="E472" s="89" t="s">
        <v>118</v>
      </c>
      <c r="X472" s="215"/>
      <c r="Y472" s="215"/>
      <c r="Z472" s="215"/>
      <c r="AF472" s="215"/>
      <c r="AG472" s="215"/>
      <c r="AH472" s="215"/>
    </row>
    <row r="473" spans="1:34" ht="12.75">
      <c r="A473" s="89" t="s">
        <v>679</v>
      </c>
      <c r="B473" s="89" t="s">
        <v>680</v>
      </c>
      <c r="C473" s="89" t="s">
        <v>670</v>
      </c>
      <c r="D473" s="89" t="s">
        <v>259</v>
      </c>
      <c r="E473" s="89" t="s">
        <v>118</v>
      </c>
      <c r="X473" s="215"/>
      <c r="Y473" s="215"/>
      <c r="Z473" s="215"/>
      <c r="AF473" s="215"/>
      <c r="AG473" s="215"/>
      <c r="AH473" s="215"/>
    </row>
    <row r="474" spans="1:34" ht="12.75">
      <c r="A474" s="89" t="s">
        <v>681</v>
      </c>
      <c r="B474" s="89" t="s">
        <v>630</v>
      </c>
      <c r="C474" s="89" t="s">
        <v>682</v>
      </c>
      <c r="D474" s="89" t="s">
        <v>259</v>
      </c>
      <c r="E474" s="89" t="s">
        <v>118</v>
      </c>
      <c r="X474" s="215"/>
      <c r="Y474" s="215"/>
      <c r="Z474" s="215"/>
      <c r="AF474" s="215"/>
      <c r="AG474" s="215"/>
      <c r="AH474" s="215"/>
    </row>
    <row r="475" spans="1:34" ht="12.75">
      <c r="A475" s="89" t="s">
        <v>683</v>
      </c>
      <c r="B475" s="89" t="s">
        <v>684</v>
      </c>
      <c r="C475" s="89" t="s">
        <v>685</v>
      </c>
      <c r="D475" s="89" t="s">
        <v>259</v>
      </c>
      <c r="E475" s="89" t="s">
        <v>118</v>
      </c>
      <c r="X475" s="215"/>
      <c r="Y475" s="215"/>
      <c r="Z475" s="215"/>
      <c r="AF475" s="215"/>
      <c r="AG475" s="215"/>
      <c r="AH475" s="215"/>
    </row>
    <row r="476" spans="1:34" ht="12.75">
      <c r="A476" s="89" t="s">
        <v>686</v>
      </c>
      <c r="B476" s="89" t="s">
        <v>684</v>
      </c>
      <c r="C476" s="89" t="s">
        <v>687</v>
      </c>
      <c r="D476" s="89" t="s">
        <v>259</v>
      </c>
      <c r="E476" s="89" t="s">
        <v>118</v>
      </c>
      <c r="X476" s="215"/>
      <c r="Y476" s="215"/>
      <c r="Z476" s="215"/>
      <c r="AF476" s="215"/>
      <c r="AG476" s="215"/>
      <c r="AH476" s="215"/>
    </row>
    <row r="477" spans="24:34" ht="12.75">
      <c r="X477" s="215"/>
      <c r="Y477" s="215"/>
      <c r="Z477" s="215"/>
      <c r="AF477" s="215"/>
      <c r="AG477" s="215"/>
      <c r="AH477" s="215"/>
    </row>
    <row r="478" spans="1:54" ht="12.75">
      <c r="A478" s="215"/>
      <c r="B478" s="215"/>
      <c r="C478" s="215"/>
      <c r="D478" s="215"/>
      <c r="E478" s="215"/>
      <c r="F478" s="215"/>
      <c r="G478" s="215"/>
      <c r="H478" s="215"/>
      <c r="I478" s="215"/>
      <c r="J478" s="215"/>
      <c r="K478" s="215"/>
      <c r="L478" s="215"/>
      <c r="M478" s="215"/>
      <c r="N478" s="215"/>
      <c r="O478" s="215"/>
      <c r="P478" s="215"/>
      <c r="Q478" s="215"/>
      <c r="R478" s="215"/>
      <c r="S478" s="215"/>
      <c r="T478" s="215"/>
      <c r="U478" s="215"/>
      <c r="V478" s="215"/>
      <c r="W478" s="215"/>
      <c r="X478" s="215"/>
      <c r="Y478" s="215"/>
      <c r="Z478" s="215"/>
      <c r="AA478" s="215"/>
      <c r="AB478" s="215"/>
      <c r="AC478" s="215"/>
      <c r="AD478" s="215"/>
      <c r="AE478" s="215"/>
      <c r="AF478" s="215"/>
      <c r="AG478" s="215"/>
      <c r="AH478" s="215"/>
      <c r="AI478" s="215"/>
      <c r="AJ478" s="215"/>
      <c r="AK478" s="215"/>
      <c r="AL478" s="215"/>
      <c r="AM478" s="215"/>
      <c r="AN478" s="215"/>
      <c r="AO478" s="215"/>
      <c r="AP478" s="215"/>
      <c r="AQ478" s="215"/>
      <c r="AR478" s="215"/>
      <c r="AS478" s="215"/>
      <c r="AT478" s="215"/>
      <c r="AU478" s="215"/>
      <c r="AV478" s="215"/>
      <c r="AW478" s="215"/>
      <c r="AX478" s="215"/>
      <c r="AY478" s="215"/>
      <c r="AZ478" s="215"/>
      <c r="BA478" s="215"/>
      <c r="BB478" s="215"/>
    </row>
    <row r="479" spans="1:54" ht="12.75">
      <c r="A479" s="215"/>
      <c r="B479" s="215"/>
      <c r="C479" s="215"/>
      <c r="D479" s="215"/>
      <c r="E479" s="215"/>
      <c r="F479" s="215"/>
      <c r="G479" s="215"/>
      <c r="H479" s="215"/>
      <c r="I479" s="215"/>
      <c r="J479" s="215"/>
      <c r="K479" s="215"/>
      <c r="L479" s="215"/>
      <c r="M479" s="215"/>
      <c r="N479" s="215"/>
      <c r="O479" s="215"/>
      <c r="P479" s="215"/>
      <c r="Q479" s="215"/>
      <c r="R479" s="215"/>
      <c r="S479" s="215"/>
      <c r="T479" s="215"/>
      <c r="U479" s="215"/>
      <c r="V479" s="215"/>
      <c r="W479" s="215"/>
      <c r="X479" s="215"/>
      <c r="Y479" s="215"/>
      <c r="Z479" s="215"/>
      <c r="AA479" s="215"/>
      <c r="AB479" s="215"/>
      <c r="AC479" s="215"/>
      <c r="AD479" s="215"/>
      <c r="AE479" s="215"/>
      <c r="AF479" s="215"/>
      <c r="AG479" s="215"/>
      <c r="AH479" s="215"/>
      <c r="AI479" s="215"/>
      <c r="AJ479" s="215"/>
      <c r="AK479" s="215"/>
      <c r="AL479" s="215"/>
      <c r="AM479" s="215"/>
      <c r="AN479" s="215"/>
      <c r="AO479" s="215"/>
      <c r="AP479" s="215"/>
      <c r="AQ479" s="215"/>
      <c r="AR479" s="215"/>
      <c r="AS479" s="215"/>
      <c r="AT479" s="215"/>
      <c r="AU479" s="215"/>
      <c r="AV479" s="215"/>
      <c r="AW479" s="215"/>
      <c r="AX479" s="215"/>
      <c r="AY479" s="215"/>
      <c r="AZ479" s="215"/>
      <c r="BA479" s="215"/>
      <c r="BB479" s="215"/>
    </row>
    <row r="480" spans="1:54" ht="12.75">
      <c r="A480" s="216" t="s">
        <v>274</v>
      </c>
      <c r="B480" s="215"/>
      <c r="C480" s="215"/>
      <c r="D480" s="216" t="s">
        <v>275</v>
      </c>
      <c r="E480" s="215"/>
      <c r="F480" s="215"/>
      <c r="G480" s="215"/>
      <c r="H480" s="218" t="s">
        <v>276</v>
      </c>
      <c r="I480" s="215"/>
      <c r="J480" s="215"/>
      <c r="K480" s="215"/>
      <c r="L480" s="218" t="s">
        <v>277</v>
      </c>
      <c r="M480" s="215"/>
      <c r="N480" s="215"/>
      <c r="O480" s="215"/>
      <c r="P480" s="218" t="s">
        <v>278</v>
      </c>
      <c r="Q480" s="215"/>
      <c r="R480" s="215"/>
      <c r="S480" s="215"/>
      <c r="T480" s="216" t="s">
        <v>279</v>
      </c>
      <c r="U480" s="215"/>
      <c r="V480" s="215"/>
      <c r="W480" s="215"/>
      <c r="X480" s="216" t="s">
        <v>708</v>
      </c>
      <c r="Y480" s="215"/>
      <c r="Z480" s="215"/>
      <c r="AA480" s="215"/>
      <c r="AB480" s="216" t="s">
        <v>280</v>
      </c>
      <c r="AC480" s="215"/>
      <c r="AD480" s="215"/>
      <c r="AE480" s="215"/>
      <c r="AF480" s="216" t="s">
        <v>709</v>
      </c>
      <c r="AG480" s="215"/>
      <c r="AH480" s="215"/>
      <c r="AI480" s="215"/>
      <c r="AJ480" s="216" t="s">
        <v>281</v>
      </c>
      <c r="AK480" s="215"/>
      <c r="AL480" s="215"/>
      <c r="AM480" s="215"/>
      <c r="AN480" s="216" t="s">
        <v>282</v>
      </c>
      <c r="AO480" s="215"/>
      <c r="AP480" s="215"/>
      <c r="AQ480" s="215"/>
      <c r="AR480" s="218" t="s">
        <v>283</v>
      </c>
      <c r="AS480" s="215"/>
      <c r="AT480" s="215"/>
      <c r="AU480" s="215"/>
      <c r="AV480" s="218" t="s">
        <v>284</v>
      </c>
      <c r="AW480" s="215"/>
      <c r="AX480" s="215"/>
      <c r="AY480" s="215"/>
      <c r="AZ480" s="218" t="s">
        <v>285</v>
      </c>
      <c r="BA480" s="215"/>
      <c r="BB480" s="215"/>
    </row>
    <row r="481" spans="1:54" ht="12.75">
      <c r="A481" s="215" t="s">
        <v>260</v>
      </c>
      <c r="B481" s="215" t="s">
        <v>261</v>
      </c>
      <c r="C481" s="215" t="s">
        <v>262</v>
      </c>
      <c r="D481" s="215" t="s">
        <v>260</v>
      </c>
      <c r="E481" s="215" t="s">
        <v>261</v>
      </c>
      <c r="F481" s="215" t="s">
        <v>262</v>
      </c>
      <c r="G481" s="215"/>
      <c r="H481" s="215" t="s">
        <v>260</v>
      </c>
      <c r="I481" s="215" t="s">
        <v>261</v>
      </c>
      <c r="J481" s="215" t="s">
        <v>262</v>
      </c>
      <c r="K481" s="215"/>
      <c r="L481" s="215" t="s">
        <v>260</v>
      </c>
      <c r="M481" s="215" t="s">
        <v>261</v>
      </c>
      <c r="N481" s="215" t="s">
        <v>262</v>
      </c>
      <c r="O481" s="215"/>
      <c r="P481" s="215" t="s">
        <v>260</v>
      </c>
      <c r="Q481" s="215" t="s">
        <v>261</v>
      </c>
      <c r="R481" s="215" t="s">
        <v>262</v>
      </c>
      <c r="S481" s="215"/>
      <c r="T481" s="215" t="s">
        <v>260</v>
      </c>
      <c r="U481" s="215" t="s">
        <v>261</v>
      </c>
      <c r="V481" s="215" t="s">
        <v>262</v>
      </c>
      <c r="W481" s="215"/>
      <c r="X481" s="215" t="s">
        <v>260</v>
      </c>
      <c r="Y481" s="215" t="s">
        <v>261</v>
      </c>
      <c r="Z481" s="215" t="s">
        <v>262</v>
      </c>
      <c r="AA481" s="215"/>
      <c r="AB481" s="215" t="s">
        <v>260</v>
      </c>
      <c r="AC481" s="215" t="s">
        <v>261</v>
      </c>
      <c r="AD481" s="215" t="s">
        <v>262</v>
      </c>
      <c r="AE481" s="215"/>
      <c r="AF481" s="215" t="s">
        <v>260</v>
      </c>
      <c r="AG481" s="215" t="s">
        <v>261</v>
      </c>
      <c r="AH481" s="215" t="s">
        <v>262</v>
      </c>
      <c r="AI481" s="215"/>
      <c r="AJ481" s="215" t="s">
        <v>260</v>
      </c>
      <c r="AK481" s="215" t="s">
        <v>261</v>
      </c>
      <c r="AL481" s="215" t="s">
        <v>262</v>
      </c>
      <c r="AM481" s="215"/>
      <c r="AN481" s="215" t="s">
        <v>260</v>
      </c>
      <c r="AO481" s="215" t="s">
        <v>261</v>
      </c>
      <c r="AP481" s="215" t="s">
        <v>262</v>
      </c>
      <c r="AQ481" s="215"/>
      <c r="AR481" s="215" t="s">
        <v>260</v>
      </c>
      <c r="AS481" s="215" t="s">
        <v>261</v>
      </c>
      <c r="AT481" s="215" t="s">
        <v>262</v>
      </c>
      <c r="AU481" s="215"/>
      <c r="AV481" s="215" t="s">
        <v>260</v>
      </c>
      <c r="AW481" s="215" t="s">
        <v>261</v>
      </c>
      <c r="AX481" s="215" t="s">
        <v>262</v>
      </c>
      <c r="AY481" s="215"/>
      <c r="AZ481" s="215" t="s">
        <v>260</v>
      </c>
      <c r="BA481" s="215" t="s">
        <v>261</v>
      </c>
      <c r="BB481" s="215" t="s">
        <v>262</v>
      </c>
    </row>
    <row r="482" spans="1:54" ht="12.75">
      <c r="A482" s="89" t="s">
        <v>815</v>
      </c>
      <c r="B482" s="89" t="s">
        <v>456</v>
      </c>
      <c r="C482" s="89" t="s">
        <v>457</v>
      </c>
      <c r="D482" s="89" t="s">
        <v>815</v>
      </c>
      <c r="E482" s="89" t="s">
        <v>456</v>
      </c>
      <c r="F482" s="89" t="s">
        <v>457</v>
      </c>
      <c r="G482" s="215"/>
      <c r="H482" s="89" t="s">
        <v>731</v>
      </c>
      <c r="I482" s="89" t="s">
        <v>360</v>
      </c>
      <c r="J482" s="89" t="s">
        <v>288</v>
      </c>
      <c r="L482" s="89" t="s">
        <v>731</v>
      </c>
      <c r="M482" s="89" t="s">
        <v>360</v>
      </c>
      <c r="N482" s="89" t="s">
        <v>288</v>
      </c>
      <c r="P482" s="89" t="s">
        <v>731</v>
      </c>
      <c r="Q482" s="89" t="s">
        <v>360</v>
      </c>
      <c r="R482" s="89" t="s">
        <v>288</v>
      </c>
      <c r="S482" s="215"/>
      <c r="T482" s="89" t="s">
        <v>769</v>
      </c>
      <c r="U482" s="89" t="s">
        <v>473</v>
      </c>
      <c r="V482" s="89" t="s">
        <v>391</v>
      </c>
      <c r="W482" s="215"/>
      <c r="X482" s="89" t="s">
        <v>769</v>
      </c>
      <c r="Y482" s="89" t="s">
        <v>473</v>
      </c>
      <c r="Z482" s="89" t="s">
        <v>391</v>
      </c>
      <c r="AA482" s="215"/>
      <c r="AB482" s="89" t="s">
        <v>769</v>
      </c>
      <c r="AC482" s="89" t="s">
        <v>473</v>
      </c>
      <c r="AD482" s="89" t="s">
        <v>391</v>
      </c>
      <c r="AE482" s="215"/>
      <c r="AF482" s="89" t="s">
        <v>769</v>
      </c>
      <c r="AG482" s="89" t="s">
        <v>473</v>
      </c>
      <c r="AH482" s="89" t="s">
        <v>391</v>
      </c>
      <c r="AI482" s="215"/>
      <c r="AJ482" s="89" t="s">
        <v>815</v>
      </c>
      <c r="AK482" s="89" t="s">
        <v>456</v>
      </c>
      <c r="AL482" s="89" t="s">
        <v>457</v>
      </c>
      <c r="AM482" s="215"/>
      <c r="AN482" s="215" t="s">
        <v>266</v>
      </c>
      <c r="AO482" s="215"/>
      <c r="AP482" s="215"/>
      <c r="AQ482" s="215"/>
      <c r="AR482" s="89" t="s">
        <v>769</v>
      </c>
      <c r="AS482" s="89" t="s">
        <v>473</v>
      </c>
      <c r="AT482" s="89" t="s">
        <v>391</v>
      </c>
      <c r="AV482" s="89" t="s">
        <v>731</v>
      </c>
      <c r="AW482" s="89" t="s">
        <v>360</v>
      </c>
      <c r="AX482" s="89" t="s">
        <v>288</v>
      </c>
      <c r="AZ482" s="89" t="s">
        <v>731</v>
      </c>
      <c r="BA482" s="89" t="s">
        <v>360</v>
      </c>
      <c r="BB482" s="89" t="s">
        <v>288</v>
      </c>
    </row>
    <row r="483" spans="1:54" ht="12.75">
      <c r="A483" s="89" t="s">
        <v>820</v>
      </c>
      <c r="B483" s="89" t="s">
        <v>606</v>
      </c>
      <c r="C483" s="89" t="s">
        <v>290</v>
      </c>
      <c r="D483" s="89" t="s">
        <v>820</v>
      </c>
      <c r="E483" s="89" t="s">
        <v>606</v>
      </c>
      <c r="F483" s="89" t="s">
        <v>290</v>
      </c>
      <c r="G483" s="215"/>
      <c r="H483" s="89" t="s">
        <v>710</v>
      </c>
      <c r="I483" s="89" t="s">
        <v>349</v>
      </c>
      <c r="J483" s="89" t="s">
        <v>350</v>
      </c>
      <c r="L483" s="89" t="s">
        <v>710</v>
      </c>
      <c r="M483" s="89" t="s">
        <v>349</v>
      </c>
      <c r="N483" s="89" t="s">
        <v>350</v>
      </c>
      <c r="P483" s="89" t="s">
        <v>710</v>
      </c>
      <c r="Q483" s="89" t="s">
        <v>349</v>
      </c>
      <c r="R483" s="89" t="s">
        <v>350</v>
      </c>
      <c r="S483" s="215"/>
      <c r="T483" s="89" t="s">
        <v>769</v>
      </c>
      <c r="U483" s="89" t="s">
        <v>473</v>
      </c>
      <c r="V483" s="89" t="s">
        <v>391</v>
      </c>
      <c r="W483" s="215"/>
      <c r="X483" s="89" t="s">
        <v>769</v>
      </c>
      <c r="Y483" s="89" t="s">
        <v>473</v>
      </c>
      <c r="Z483" s="89" t="s">
        <v>391</v>
      </c>
      <c r="AA483" s="215"/>
      <c r="AB483" s="89" t="s">
        <v>769</v>
      </c>
      <c r="AC483" s="89" t="s">
        <v>473</v>
      </c>
      <c r="AD483" s="89" t="s">
        <v>391</v>
      </c>
      <c r="AE483" s="215"/>
      <c r="AF483" s="89" t="s">
        <v>769</v>
      </c>
      <c r="AG483" s="89" t="s">
        <v>473</v>
      </c>
      <c r="AH483" s="89" t="s">
        <v>391</v>
      </c>
      <c r="AI483" s="215"/>
      <c r="AJ483" s="89" t="s">
        <v>820</v>
      </c>
      <c r="AK483" s="89" t="s">
        <v>606</v>
      </c>
      <c r="AL483" s="89" t="s">
        <v>290</v>
      </c>
      <c r="AM483" s="215"/>
      <c r="AN483" s="215"/>
      <c r="AO483" s="215"/>
      <c r="AP483" s="215"/>
      <c r="AQ483" s="215"/>
      <c r="AR483" s="89" t="s">
        <v>769</v>
      </c>
      <c r="AS483" s="89" t="s">
        <v>473</v>
      </c>
      <c r="AT483" s="89" t="s">
        <v>391</v>
      </c>
      <c r="AV483" s="89" t="s">
        <v>710</v>
      </c>
      <c r="AW483" s="89" t="s">
        <v>349</v>
      </c>
      <c r="AX483" s="89" t="s">
        <v>350</v>
      </c>
      <c r="AZ483" s="89" t="s">
        <v>710</v>
      </c>
      <c r="BA483" s="89" t="s">
        <v>349</v>
      </c>
      <c r="BB483" s="89" t="s">
        <v>350</v>
      </c>
    </row>
    <row r="484" spans="1:54" ht="12.75">
      <c r="A484" s="89" t="s">
        <v>423</v>
      </c>
      <c r="B484" s="89" t="s">
        <v>424</v>
      </c>
      <c r="C484" s="89" t="s">
        <v>425</v>
      </c>
      <c r="D484" s="89" t="s">
        <v>423</v>
      </c>
      <c r="E484" s="89" t="s">
        <v>424</v>
      </c>
      <c r="F484" s="89" t="s">
        <v>425</v>
      </c>
      <c r="G484" s="215"/>
      <c r="H484" s="89" t="s">
        <v>345</v>
      </c>
      <c r="I484" s="89" t="s">
        <v>346</v>
      </c>
      <c r="J484" s="89" t="s">
        <v>732</v>
      </c>
      <c r="L484" s="89" t="s">
        <v>345</v>
      </c>
      <c r="M484" s="89" t="s">
        <v>346</v>
      </c>
      <c r="N484" s="89" t="s">
        <v>732</v>
      </c>
      <c r="P484" s="89" t="s">
        <v>345</v>
      </c>
      <c r="Q484" s="89" t="s">
        <v>346</v>
      </c>
      <c r="R484" s="89" t="s">
        <v>732</v>
      </c>
      <c r="S484" s="215"/>
      <c r="T484" s="89" t="s">
        <v>731</v>
      </c>
      <c r="U484" s="89" t="s">
        <v>360</v>
      </c>
      <c r="V484" s="89" t="s">
        <v>288</v>
      </c>
      <c r="W484" s="215"/>
      <c r="X484" s="89" t="s">
        <v>731</v>
      </c>
      <c r="Y484" s="89" t="s">
        <v>360</v>
      </c>
      <c r="Z484" s="89" t="s">
        <v>288</v>
      </c>
      <c r="AA484" s="215"/>
      <c r="AB484" s="89" t="s">
        <v>731</v>
      </c>
      <c r="AC484" s="89" t="s">
        <v>360</v>
      </c>
      <c r="AD484" s="89" t="s">
        <v>288</v>
      </c>
      <c r="AE484" s="215"/>
      <c r="AF484" s="89" t="s">
        <v>731</v>
      </c>
      <c r="AG484" s="89" t="s">
        <v>360</v>
      </c>
      <c r="AH484" s="89" t="s">
        <v>288</v>
      </c>
      <c r="AI484" s="215"/>
      <c r="AJ484" s="89" t="s">
        <v>423</v>
      </c>
      <c r="AK484" s="89" t="s">
        <v>424</v>
      </c>
      <c r="AL484" s="89" t="s">
        <v>425</v>
      </c>
      <c r="AM484" s="215"/>
      <c r="AN484" s="215"/>
      <c r="AO484" s="215"/>
      <c r="AP484" s="215"/>
      <c r="AQ484" s="215"/>
      <c r="AR484" s="89" t="s">
        <v>731</v>
      </c>
      <c r="AS484" s="89" t="s">
        <v>360</v>
      </c>
      <c r="AT484" s="89" t="s">
        <v>288</v>
      </c>
      <c r="AV484" s="89" t="s">
        <v>345</v>
      </c>
      <c r="AW484" s="89" t="s">
        <v>346</v>
      </c>
      <c r="AX484" s="89" t="s">
        <v>732</v>
      </c>
      <c r="AZ484" s="89" t="s">
        <v>345</v>
      </c>
      <c r="BA484" s="89" t="s">
        <v>346</v>
      </c>
      <c r="BB484" s="89" t="s">
        <v>732</v>
      </c>
    </row>
    <row r="485" spans="1:54" ht="12.75">
      <c r="A485" s="89" t="s">
        <v>426</v>
      </c>
      <c r="B485" s="89" t="s">
        <v>427</v>
      </c>
      <c r="C485" s="89" t="s">
        <v>342</v>
      </c>
      <c r="D485" s="89" t="s">
        <v>426</v>
      </c>
      <c r="E485" s="89" t="s">
        <v>427</v>
      </c>
      <c r="F485" s="89" t="s">
        <v>342</v>
      </c>
      <c r="G485" s="215"/>
      <c r="H485" s="89" t="s">
        <v>788</v>
      </c>
      <c r="I485" s="89" t="s">
        <v>789</v>
      </c>
      <c r="J485" s="89" t="s">
        <v>790</v>
      </c>
      <c r="L485" s="89" t="s">
        <v>788</v>
      </c>
      <c r="M485" s="89" t="s">
        <v>789</v>
      </c>
      <c r="N485" s="89" t="s">
        <v>790</v>
      </c>
      <c r="P485" s="89" t="s">
        <v>788</v>
      </c>
      <c r="Q485" s="89" t="s">
        <v>789</v>
      </c>
      <c r="R485" s="89" t="s">
        <v>790</v>
      </c>
      <c r="S485" s="215"/>
      <c r="T485" s="89" t="s">
        <v>710</v>
      </c>
      <c r="U485" s="89" t="s">
        <v>349</v>
      </c>
      <c r="V485" s="89" t="s">
        <v>350</v>
      </c>
      <c r="W485" s="215"/>
      <c r="X485" s="89" t="s">
        <v>710</v>
      </c>
      <c r="Y485" s="89" t="s">
        <v>349</v>
      </c>
      <c r="Z485" s="89" t="s">
        <v>350</v>
      </c>
      <c r="AA485" s="215"/>
      <c r="AB485" s="89" t="s">
        <v>710</v>
      </c>
      <c r="AC485" s="89" t="s">
        <v>349</v>
      </c>
      <c r="AD485" s="89" t="s">
        <v>350</v>
      </c>
      <c r="AE485" s="215"/>
      <c r="AF485" s="89" t="s">
        <v>710</v>
      </c>
      <c r="AG485" s="89" t="s">
        <v>349</v>
      </c>
      <c r="AH485" s="89" t="s">
        <v>350</v>
      </c>
      <c r="AI485" s="215"/>
      <c r="AJ485" s="89" t="s">
        <v>426</v>
      </c>
      <c r="AK485" s="89" t="s">
        <v>427</v>
      </c>
      <c r="AL485" s="89" t="s">
        <v>342</v>
      </c>
      <c r="AM485" s="215"/>
      <c r="AN485" s="215"/>
      <c r="AO485" s="215"/>
      <c r="AP485" s="215"/>
      <c r="AQ485" s="215"/>
      <c r="AR485" s="89" t="s">
        <v>710</v>
      </c>
      <c r="AS485" s="89" t="s">
        <v>349</v>
      </c>
      <c r="AT485" s="89" t="s">
        <v>350</v>
      </c>
      <c r="AV485" s="89" t="s">
        <v>788</v>
      </c>
      <c r="AW485" s="89" t="s">
        <v>789</v>
      </c>
      <c r="AX485" s="89" t="s">
        <v>790</v>
      </c>
      <c r="AZ485" s="89" t="s">
        <v>788</v>
      </c>
      <c r="BA485" s="89" t="s">
        <v>789</v>
      </c>
      <c r="BB485" s="89" t="s">
        <v>790</v>
      </c>
    </row>
    <row r="486" spans="1:54" ht="12.75">
      <c r="A486" s="89" t="s">
        <v>769</v>
      </c>
      <c r="B486" s="89" t="s">
        <v>473</v>
      </c>
      <c r="C486" s="89" t="s">
        <v>391</v>
      </c>
      <c r="D486" s="89" t="s">
        <v>769</v>
      </c>
      <c r="E486" s="89" t="s">
        <v>473</v>
      </c>
      <c r="F486" s="89" t="s">
        <v>391</v>
      </c>
      <c r="G486" s="215"/>
      <c r="H486" s="89" t="s">
        <v>788</v>
      </c>
      <c r="I486" s="89" t="s">
        <v>789</v>
      </c>
      <c r="J486" s="89" t="s">
        <v>790</v>
      </c>
      <c r="L486" s="89" t="s">
        <v>788</v>
      </c>
      <c r="M486" s="89" t="s">
        <v>789</v>
      </c>
      <c r="N486" s="89" t="s">
        <v>790</v>
      </c>
      <c r="P486" s="89" t="s">
        <v>788</v>
      </c>
      <c r="Q486" s="89" t="s">
        <v>789</v>
      </c>
      <c r="R486" s="89" t="s">
        <v>790</v>
      </c>
      <c r="S486" s="215"/>
      <c r="T486" s="89" t="s">
        <v>286</v>
      </c>
      <c r="U486" s="89" t="s">
        <v>287</v>
      </c>
      <c r="V486" s="89" t="s">
        <v>288</v>
      </c>
      <c r="W486" s="215"/>
      <c r="X486" s="89" t="s">
        <v>286</v>
      </c>
      <c r="Y486" s="89" t="s">
        <v>287</v>
      </c>
      <c r="Z486" s="89" t="s">
        <v>288</v>
      </c>
      <c r="AA486" s="215"/>
      <c r="AB486" s="89" t="s">
        <v>286</v>
      </c>
      <c r="AC486" s="89" t="s">
        <v>287</v>
      </c>
      <c r="AD486" s="89" t="s">
        <v>288</v>
      </c>
      <c r="AE486" s="215"/>
      <c r="AF486" s="89" t="s">
        <v>286</v>
      </c>
      <c r="AG486" s="89" t="s">
        <v>287</v>
      </c>
      <c r="AH486" s="89" t="s">
        <v>288</v>
      </c>
      <c r="AI486" s="215"/>
      <c r="AJ486" s="89" t="s">
        <v>769</v>
      </c>
      <c r="AK486" s="89" t="s">
        <v>473</v>
      </c>
      <c r="AL486" s="89" t="s">
        <v>391</v>
      </c>
      <c r="AM486" s="215"/>
      <c r="AN486" s="215"/>
      <c r="AO486" s="215"/>
      <c r="AP486" s="215"/>
      <c r="AQ486" s="215"/>
      <c r="AR486" s="89" t="s">
        <v>345</v>
      </c>
      <c r="AS486" s="89" t="s">
        <v>346</v>
      </c>
      <c r="AT486" s="89" t="s">
        <v>732</v>
      </c>
      <c r="AV486" s="89" t="s">
        <v>788</v>
      </c>
      <c r="AW486" s="89" t="s">
        <v>789</v>
      </c>
      <c r="AX486" s="89" t="s">
        <v>790</v>
      </c>
      <c r="AZ486" s="89" t="s">
        <v>788</v>
      </c>
      <c r="BA486" s="89" t="s">
        <v>789</v>
      </c>
      <c r="BB486" s="89" t="s">
        <v>790</v>
      </c>
    </row>
    <row r="487" spans="1:54" ht="12.75">
      <c r="A487" s="89" t="s">
        <v>770</v>
      </c>
      <c r="B487" s="89" t="s">
        <v>474</v>
      </c>
      <c r="C487" s="89" t="s">
        <v>475</v>
      </c>
      <c r="D487" s="89" t="s">
        <v>770</v>
      </c>
      <c r="E487" s="89" t="s">
        <v>474</v>
      </c>
      <c r="F487" s="89" t="s">
        <v>475</v>
      </c>
      <c r="G487" s="215"/>
      <c r="H487" s="89" t="s">
        <v>733</v>
      </c>
      <c r="I487" s="89" t="s">
        <v>419</v>
      </c>
      <c r="J487" s="89" t="s">
        <v>732</v>
      </c>
      <c r="L487" s="89" t="s">
        <v>733</v>
      </c>
      <c r="M487" s="89" t="s">
        <v>419</v>
      </c>
      <c r="N487" s="89" t="s">
        <v>732</v>
      </c>
      <c r="P487" s="89" t="s">
        <v>733</v>
      </c>
      <c r="Q487" s="89" t="s">
        <v>419</v>
      </c>
      <c r="R487" s="89" t="s">
        <v>732</v>
      </c>
      <c r="S487" s="215"/>
      <c r="T487" s="89" t="s">
        <v>286</v>
      </c>
      <c r="U487" s="89" t="s">
        <v>287</v>
      </c>
      <c r="V487" s="89" t="s">
        <v>288</v>
      </c>
      <c r="W487" s="215"/>
      <c r="X487" s="89" t="s">
        <v>286</v>
      </c>
      <c r="Y487" s="89" t="s">
        <v>287</v>
      </c>
      <c r="Z487" s="89" t="s">
        <v>288</v>
      </c>
      <c r="AA487" s="215"/>
      <c r="AB487" s="89" t="s">
        <v>286</v>
      </c>
      <c r="AC487" s="89" t="s">
        <v>287</v>
      </c>
      <c r="AD487" s="89" t="s">
        <v>288</v>
      </c>
      <c r="AE487" s="215"/>
      <c r="AF487" s="89" t="s">
        <v>286</v>
      </c>
      <c r="AG487" s="89" t="s">
        <v>287</v>
      </c>
      <c r="AH487" s="89" t="s">
        <v>288</v>
      </c>
      <c r="AI487" s="215"/>
      <c r="AJ487" s="89" t="s">
        <v>769</v>
      </c>
      <c r="AK487" s="89" t="s">
        <v>473</v>
      </c>
      <c r="AL487" s="89" t="s">
        <v>391</v>
      </c>
      <c r="AM487" s="215"/>
      <c r="AN487" s="215"/>
      <c r="AO487" s="215"/>
      <c r="AP487" s="215"/>
      <c r="AQ487" s="215"/>
      <c r="AR487" s="89" t="s">
        <v>286</v>
      </c>
      <c r="AS487" s="89" t="s">
        <v>287</v>
      </c>
      <c r="AT487" s="89" t="s">
        <v>288</v>
      </c>
      <c r="AV487" s="89" t="s">
        <v>733</v>
      </c>
      <c r="AW487" s="89" t="s">
        <v>419</v>
      </c>
      <c r="AX487" s="89" t="s">
        <v>732</v>
      </c>
      <c r="AZ487" s="89" t="s">
        <v>733</v>
      </c>
      <c r="BA487" s="89" t="s">
        <v>419</v>
      </c>
      <c r="BB487" s="89" t="s">
        <v>732</v>
      </c>
    </row>
    <row r="488" spans="1:54" ht="12.75">
      <c r="A488" s="89" t="s">
        <v>771</v>
      </c>
      <c r="B488" s="89" t="s">
        <v>478</v>
      </c>
      <c r="C488" s="89" t="s">
        <v>325</v>
      </c>
      <c r="D488" s="89" t="s">
        <v>771</v>
      </c>
      <c r="E488" s="89" t="s">
        <v>478</v>
      </c>
      <c r="F488" s="89" t="s">
        <v>325</v>
      </c>
      <c r="G488" s="215"/>
      <c r="H488" s="89" t="s">
        <v>734</v>
      </c>
      <c r="I488" s="89" t="s">
        <v>735</v>
      </c>
      <c r="J488" s="89" t="s">
        <v>732</v>
      </c>
      <c r="L488" s="89" t="s">
        <v>734</v>
      </c>
      <c r="M488" s="89" t="s">
        <v>735</v>
      </c>
      <c r="N488" s="89" t="s">
        <v>732</v>
      </c>
      <c r="P488" s="89" t="s">
        <v>734</v>
      </c>
      <c r="Q488" s="89" t="s">
        <v>735</v>
      </c>
      <c r="R488" s="89" t="s">
        <v>732</v>
      </c>
      <c r="S488" s="215"/>
      <c r="T488" s="89" t="s">
        <v>788</v>
      </c>
      <c r="U488" s="89" t="s">
        <v>789</v>
      </c>
      <c r="V488" s="89" t="s">
        <v>790</v>
      </c>
      <c r="W488" s="215"/>
      <c r="X488" s="89" t="s">
        <v>788</v>
      </c>
      <c r="Y488" s="89" t="s">
        <v>789</v>
      </c>
      <c r="Z488" s="89" t="s">
        <v>790</v>
      </c>
      <c r="AA488" s="215"/>
      <c r="AB488" s="89" t="s">
        <v>788</v>
      </c>
      <c r="AC488" s="89" t="s">
        <v>789</v>
      </c>
      <c r="AD488" s="89" t="s">
        <v>790</v>
      </c>
      <c r="AE488" s="215"/>
      <c r="AF488" s="89" t="s">
        <v>788</v>
      </c>
      <c r="AG488" s="89" t="s">
        <v>789</v>
      </c>
      <c r="AH488" s="89" t="s">
        <v>790</v>
      </c>
      <c r="AI488" s="215"/>
      <c r="AJ488" s="89" t="s">
        <v>769</v>
      </c>
      <c r="AK488" s="89" t="s">
        <v>473</v>
      </c>
      <c r="AL488" s="89" t="s">
        <v>391</v>
      </c>
      <c r="AM488" s="215"/>
      <c r="AN488" s="215"/>
      <c r="AO488" s="215"/>
      <c r="AP488" s="215"/>
      <c r="AQ488" s="215"/>
      <c r="AR488" s="89" t="s">
        <v>286</v>
      </c>
      <c r="AS488" s="89" t="s">
        <v>287</v>
      </c>
      <c r="AT488" s="89" t="s">
        <v>288</v>
      </c>
      <c r="AV488" s="89" t="s">
        <v>734</v>
      </c>
      <c r="AW488" s="89" t="s">
        <v>735</v>
      </c>
      <c r="AX488" s="89" t="s">
        <v>732</v>
      </c>
      <c r="AZ488" s="89" t="s">
        <v>734</v>
      </c>
      <c r="BA488" s="89" t="s">
        <v>735</v>
      </c>
      <c r="BB488" s="89" t="s">
        <v>732</v>
      </c>
    </row>
    <row r="489" spans="1:54" ht="12.75">
      <c r="A489" s="89" t="s">
        <v>428</v>
      </c>
      <c r="B489" s="89" t="s">
        <v>429</v>
      </c>
      <c r="C489" s="89" t="s">
        <v>329</v>
      </c>
      <c r="D489" s="89" t="s">
        <v>428</v>
      </c>
      <c r="E489" s="89" t="s">
        <v>429</v>
      </c>
      <c r="F489" s="89" t="s">
        <v>329</v>
      </c>
      <c r="G489" s="215"/>
      <c r="H489" s="89" t="s">
        <v>351</v>
      </c>
      <c r="I489" s="89" t="s">
        <v>352</v>
      </c>
      <c r="J489" s="89" t="s">
        <v>353</v>
      </c>
      <c r="L489" s="89" t="s">
        <v>351</v>
      </c>
      <c r="M489" s="89" t="s">
        <v>352</v>
      </c>
      <c r="N489" s="89" t="s">
        <v>353</v>
      </c>
      <c r="P489" s="89" t="s">
        <v>351</v>
      </c>
      <c r="Q489" s="89" t="s">
        <v>352</v>
      </c>
      <c r="R489" s="89" t="s">
        <v>353</v>
      </c>
      <c r="S489" s="215"/>
      <c r="T489" s="89" t="s">
        <v>788</v>
      </c>
      <c r="U489" s="89" t="s">
        <v>789</v>
      </c>
      <c r="V489" s="89" t="s">
        <v>790</v>
      </c>
      <c r="W489" s="215"/>
      <c r="X489" s="89" t="s">
        <v>788</v>
      </c>
      <c r="Y489" s="89" t="s">
        <v>789</v>
      </c>
      <c r="Z489" s="89" t="s">
        <v>790</v>
      </c>
      <c r="AA489" s="215"/>
      <c r="AB489" s="89" t="s">
        <v>788</v>
      </c>
      <c r="AC489" s="89" t="s">
        <v>789</v>
      </c>
      <c r="AD489" s="89" t="s">
        <v>790</v>
      </c>
      <c r="AE489" s="215"/>
      <c r="AF489" s="89" t="s">
        <v>788</v>
      </c>
      <c r="AG489" s="89" t="s">
        <v>789</v>
      </c>
      <c r="AH489" s="89" t="s">
        <v>790</v>
      </c>
      <c r="AI489" s="215"/>
      <c r="AJ489" s="89" t="s">
        <v>770</v>
      </c>
      <c r="AK489" s="89" t="s">
        <v>474</v>
      </c>
      <c r="AL489" s="89" t="s">
        <v>475</v>
      </c>
      <c r="AM489" s="215"/>
      <c r="AN489" s="215"/>
      <c r="AO489" s="215"/>
      <c r="AP489" s="215"/>
      <c r="AQ489" s="215"/>
      <c r="AR489" s="89" t="s">
        <v>788</v>
      </c>
      <c r="AS489" s="89" t="s">
        <v>789</v>
      </c>
      <c r="AT489" s="89" t="s">
        <v>790</v>
      </c>
      <c r="AV489" s="89" t="s">
        <v>351</v>
      </c>
      <c r="AW489" s="89" t="s">
        <v>352</v>
      </c>
      <c r="AX489" s="89" t="s">
        <v>353</v>
      </c>
      <c r="AZ489" s="89" t="s">
        <v>351</v>
      </c>
      <c r="BA489" s="89" t="s">
        <v>352</v>
      </c>
      <c r="BB489" s="89" t="s">
        <v>353</v>
      </c>
    </row>
    <row r="490" spans="1:54" ht="12.75">
      <c r="A490" s="89" t="s">
        <v>772</v>
      </c>
      <c r="B490" s="89" t="s">
        <v>773</v>
      </c>
      <c r="C490" s="89" t="s">
        <v>466</v>
      </c>
      <c r="D490" s="89" t="s">
        <v>772</v>
      </c>
      <c r="E490" s="89" t="s">
        <v>773</v>
      </c>
      <c r="F490" s="89" t="s">
        <v>466</v>
      </c>
      <c r="G490" s="215"/>
      <c r="H490" s="89" t="s">
        <v>354</v>
      </c>
      <c r="I490" s="89" t="s">
        <v>355</v>
      </c>
      <c r="J490" s="89" t="s">
        <v>356</v>
      </c>
      <c r="L490" s="89" t="s">
        <v>354</v>
      </c>
      <c r="M490" s="89" t="s">
        <v>355</v>
      </c>
      <c r="N490" s="89" t="s">
        <v>356</v>
      </c>
      <c r="P490" s="89" t="s">
        <v>354</v>
      </c>
      <c r="Q490" s="89" t="s">
        <v>355</v>
      </c>
      <c r="R490" s="89" t="s">
        <v>356</v>
      </c>
      <c r="S490" s="215"/>
      <c r="T490" s="89" t="s">
        <v>354</v>
      </c>
      <c r="U490" s="89" t="s">
        <v>355</v>
      </c>
      <c r="V490" s="89" t="s">
        <v>356</v>
      </c>
      <c r="W490" s="215"/>
      <c r="X490" s="89" t="s">
        <v>354</v>
      </c>
      <c r="Y490" s="89" t="s">
        <v>355</v>
      </c>
      <c r="Z490" s="89" t="s">
        <v>356</v>
      </c>
      <c r="AA490" s="215"/>
      <c r="AB490" s="89" t="s">
        <v>354</v>
      </c>
      <c r="AC490" s="89" t="s">
        <v>355</v>
      </c>
      <c r="AD490" s="89" t="s">
        <v>356</v>
      </c>
      <c r="AE490" s="215"/>
      <c r="AF490" s="89" t="s">
        <v>354</v>
      </c>
      <c r="AG490" s="89" t="s">
        <v>355</v>
      </c>
      <c r="AH490" s="89" t="s">
        <v>356</v>
      </c>
      <c r="AI490" s="215"/>
      <c r="AJ490" s="89" t="s">
        <v>771</v>
      </c>
      <c r="AK490" s="89" t="s">
        <v>478</v>
      </c>
      <c r="AL490" s="89" t="s">
        <v>325</v>
      </c>
      <c r="AM490" s="215"/>
      <c r="AN490" s="215"/>
      <c r="AO490" s="215"/>
      <c r="AP490" s="215"/>
      <c r="AQ490" s="215"/>
      <c r="AR490" s="89" t="s">
        <v>788</v>
      </c>
      <c r="AS490" s="89" t="s">
        <v>789</v>
      </c>
      <c r="AT490" s="89" t="s">
        <v>790</v>
      </c>
      <c r="AV490" s="89" t="s">
        <v>354</v>
      </c>
      <c r="AW490" s="89" t="s">
        <v>355</v>
      </c>
      <c r="AX490" s="89" t="s">
        <v>356</v>
      </c>
      <c r="AZ490" s="89" t="s">
        <v>354</v>
      </c>
      <c r="BA490" s="89" t="s">
        <v>355</v>
      </c>
      <c r="BB490" s="89" t="s">
        <v>356</v>
      </c>
    </row>
    <row r="491" spans="1:54" ht="12.75">
      <c r="A491" s="89" t="s">
        <v>788</v>
      </c>
      <c r="B491" s="89" t="s">
        <v>789</v>
      </c>
      <c r="C491" s="89" t="s">
        <v>790</v>
      </c>
      <c r="D491" s="89" t="s">
        <v>788</v>
      </c>
      <c r="E491" s="89" t="s">
        <v>789</v>
      </c>
      <c r="F491" s="89" t="s">
        <v>790</v>
      </c>
      <c r="G491" s="215"/>
      <c r="H491" s="89" t="s">
        <v>354</v>
      </c>
      <c r="I491" s="89" t="s">
        <v>355</v>
      </c>
      <c r="J491" s="89" t="s">
        <v>356</v>
      </c>
      <c r="L491" s="89" t="s">
        <v>354</v>
      </c>
      <c r="M491" s="89" t="s">
        <v>355</v>
      </c>
      <c r="N491" s="89" t="s">
        <v>356</v>
      </c>
      <c r="P491" s="89" t="s">
        <v>354</v>
      </c>
      <c r="Q491" s="89" t="s">
        <v>355</v>
      </c>
      <c r="R491" s="89" t="s">
        <v>356</v>
      </c>
      <c r="S491" s="215"/>
      <c r="T491" s="89" t="s">
        <v>354</v>
      </c>
      <c r="U491" s="89" t="s">
        <v>355</v>
      </c>
      <c r="V491" s="89" t="s">
        <v>356</v>
      </c>
      <c r="W491" s="215"/>
      <c r="X491" s="89" t="s">
        <v>354</v>
      </c>
      <c r="Y491" s="89" t="s">
        <v>355</v>
      </c>
      <c r="Z491" s="89" t="s">
        <v>356</v>
      </c>
      <c r="AA491" s="215"/>
      <c r="AB491" s="89" t="s">
        <v>354</v>
      </c>
      <c r="AC491" s="89" t="s">
        <v>355</v>
      </c>
      <c r="AD491" s="89" t="s">
        <v>356</v>
      </c>
      <c r="AE491" s="215"/>
      <c r="AF491" s="89" t="s">
        <v>354</v>
      </c>
      <c r="AG491" s="89" t="s">
        <v>355</v>
      </c>
      <c r="AH491" s="89" t="s">
        <v>356</v>
      </c>
      <c r="AI491" s="215"/>
      <c r="AJ491" s="89" t="s">
        <v>731</v>
      </c>
      <c r="AK491" s="89" t="s">
        <v>360</v>
      </c>
      <c r="AL491" s="89" t="s">
        <v>288</v>
      </c>
      <c r="AM491" s="215"/>
      <c r="AN491" s="215"/>
      <c r="AO491" s="215"/>
      <c r="AP491" s="215"/>
      <c r="AQ491" s="215"/>
      <c r="AR491" s="89" t="s">
        <v>788</v>
      </c>
      <c r="AS491" s="89" t="s">
        <v>789</v>
      </c>
      <c r="AT491" s="89" t="s">
        <v>790</v>
      </c>
      <c r="AV491" s="89" t="s">
        <v>354</v>
      </c>
      <c r="AW491" s="89" t="s">
        <v>355</v>
      </c>
      <c r="AX491" s="89" t="s">
        <v>356</v>
      </c>
      <c r="AZ491" s="89" t="s">
        <v>354</v>
      </c>
      <c r="BA491" s="89" t="s">
        <v>355</v>
      </c>
      <c r="BB491" s="89" t="s">
        <v>356</v>
      </c>
    </row>
    <row r="492" spans="1:54" ht="12.75">
      <c r="A492" s="89" t="s">
        <v>788</v>
      </c>
      <c r="B492" s="89" t="s">
        <v>789</v>
      </c>
      <c r="C492" s="89" t="s">
        <v>790</v>
      </c>
      <c r="D492" s="89" t="s">
        <v>788</v>
      </c>
      <c r="E492" s="89" t="s">
        <v>789</v>
      </c>
      <c r="F492" s="89" t="s">
        <v>790</v>
      </c>
      <c r="G492" s="215"/>
      <c r="H492" s="89" t="s">
        <v>357</v>
      </c>
      <c r="I492" s="89" t="s">
        <v>358</v>
      </c>
      <c r="J492" s="89" t="s">
        <v>359</v>
      </c>
      <c r="L492" s="89" t="s">
        <v>357</v>
      </c>
      <c r="M492" s="89" t="s">
        <v>358</v>
      </c>
      <c r="N492" s="89" t="s">
        <v>359</v>
      </c>
      <c r="P492" s="89" t="s">
        <v>357</v>
      </c>
      <c r="Q492" s="89" t="s">
        <v>358</v>
      </c>
      <c r="R492" s="89" t="s">
        <v>359</v>
      </c>
      <c r="S492" s="215"/>
      <c r="T492" s="89" t="s">
        <v>712</v>
      </c>
      <c r="U492" s="89" t="s">
        <v>713</v>
      </c>
      <c r="V492" s="89" t="s">
        <v>288</v>
      </c>
      <c r="W492" s="215"/>
      <c r="X492" s="89" t="s">
        <v>712</v>
      </c>
      <c r="Y492" s="89" t="s">
        <v>713</v>
      </c>
      <c r="Z492" s="89" t="s">
        <v>288</v>
      </c>
      <c r="AA492" s="215"/>
      <c r="AB492" s="89" t="s">
        <v>712</v>
      </c>
      <c r="AC492" s="89" t="s">
        <v>713</v>
      </c>
      <c r="AD492" s="89" t="s">
        <v>288</v>
      </c>
      <c r="AE492" s="215"/>
      <c r="AF492" s="89" t="s">
        <v>712</v>
      </c>
      <c r="AG492" s="89" t="s">
        <v>713</v>
      </c>
      <c r="AH492" s="89" t="s">
        <v>288</v>
      </c>
      <c r="AI492" s="215"/>
      <c r="AJ492" s="89" t="s">
        <v>731</v>
      </c>
      <c r="AK492" s="89" t="s">
        <v>360</v>
      </c>
      <c r="AL492" s="89" t="s">
        <v>288</v>
      </c>
      <c r="AM492" s="215"/>
      <c r="AN492" s="215"/>
      <c r="AO492" s="215"/>
      <c r="AP492" s="215"/>
      <c r="AQ492" s="215"/>
      <c r="AR492" s="89" t="s">
        <v>788</v>
      </c>
      <c r="AS492" s="89" t="s">
        <v>789</v>
      </c>
      <c r="AT492" s="89" t="s">
        <v>790</v>
      </c>
      <c r="AV492" s="89" t="s">
        <v>357</v>
      </c>
      <c r="AW492" s="89" t="s">
        <v>358</v>
      </c>
      <c r="AX492" s="89" t="s">
        <v>359</v>
      </c>
      <c r="AZ492" s="89" t="s">
        <v>357</v>
      </c>
      <c r="BA492" s="89" t="s">
        <v>358</v>
      </c>
      <c r="BB492" s="89" t="s">
        <v>359</v>
      </c>
    </row>
    <row r="493" spans="1:54" ht="12.75">
      <c r="A493" s="89" t="s">
        <v>430</v>
      </c>
      <c r="B493" s="89" t="s">
        <v>431</v>
      </c>
      <c r="C493" s="89" t="s">
        <v>325</v>
      </c>
      <c r="D493" s="89" t="s">
        <v>430</v>
      </c>
      <c r="E493" s="89" t="s">
        <v>431</v>
      </c>
      <c r="F493" s="89" t="s">
        <v>325</v>
      </c>
      <c r="G493" s="215"/>
      <c r="H493" s="89" t="s">
        <v>811</v>
      </c>
      <c r="I493" s="89" t="s">
        <v>812</v>
      </c>
      <c r="J493" s="89" t="s">
        <v>813</v>
      </c>
      <c r="L493" s="89" t="s">
        <v>811</v>
      </c>
      <c r="M493" s="89" t="s">
        <v>812</v>
      </c>
      <c r="N493" s="89" t="s">
        <v>813</v>
      </c>
      <c r="P493" s="89" t="s">
        <v>811</v>
      </c>
      <c r="Q493" s="89" t="s">
        <v>812</v>
      </c>
      <c r="R493" s="89" t="s">
        <v>813</v>
      </c>
      <c r="S493" s="215"/>
      <c r="T493" s="89" t="s">
        <v>712</v>
      </c>
      <c r="U493" s="89" t="s">
        <v>713</v>
      </c>
      <c r="V493" s="89" t="s">
        <v>288</v>
      </c>
      <c r="W493" s="215"/>
      <c r="X493" s="89" t="s">
        <v>712</v>
      </c>
      <c r="Y493" s="89" t="s">
        <v>713</v>
      </c>
      <c r="Z493" s="89" t="s">
        <v>288</v>
      </c>
      <c r="AA493" s="215"/>
      <c r="AB493" s="89" t="s">
        <v>712</v>
      </c>
      <c r="AC493" s="89" t="s">
        <v>713</v>
      </c>
      <c r="AD493" s="89" t="s">
        <v>288</v>
      </c>
      <c r="AE493" s="215"/>
      <c r="AF493" s="89" t="s">
        <v>712</v>
      </c>
      <c r="AG493" s="89" t="s">
        <v>713</v>
      </c>
      <c r="AH493" s="89" t="s">
        <v>288</v>
      </c>
      <c r="AI493" s="215"/>
      <c r="AJ493" s="89" t="s">
        <v>710</v>
      </c>
      <c r="AK493" s="89" t="s">
        <v>349</v>
      </c>
      <c r="AL493" s="89" t="s">
        <v>350</v>
      </c>
      <c r="AM493" s="215"/>
      <c r="AN493" s="215"/>
      <c r="AO493" s="215"/>
      <c r="AP493" s="215"/>
      <c r="AQ493" s="215"/>
      <c r="AR493" s="89" t="s">
        <v>733</v>
      </c>
      <c r="AS493" s="89" t="s">
        <v>419</v>
      </c>
      <c r="AT493" s="89" t="s">
        <v>732</v>
      </c>
      <c r="AV493" s="89" t="s">
        <v>811</v>
      </c>
      <c r="AW493" s="89" t="s">
        <v>812</v>
      </c>
      <c r="AX493" s="89" t="s">
        <v>813</v>
      </c>
      <c r="AZ493" s="89" t="s">
        <v>811</v>
      </c>
      <c r="BA493" s="89" t="s">
        <v>812</v>
      </c>
      <c r="BB493" s="89" t="s">
        <v>813</v>
      </c>
    </row>
    <row r="494" spans="1:54" ht="12.75">
      <c r="A494" s="89" t="s">
        <v>432</v>
      </c>
      <c r="B494" s="89" t="s">
        <v>433</v>
      </c>
      <c r="C494" s="89" t="s">
        <v>434</v>
      </c>
      <c r="D494" s="89" t="s">
        <v>432</v>
      </c>
      <c r="E494" s="89" t="s">
        <v>433</v>
      </c>
      <c r="F494" s="89" t="s">
        <v>434</v>
      </c>
      <c r="G494" s="215"/>
      <c r="H494" s="89" t="s">
        <v>711</v>
      </c>
      <c r="I494" s="89" t="s">
        <v>338</v>
      </c>
      <c r="J494" s="89" t="s">
        <v>339</v>
      </c>
      <c r="L494" s="89" t="s">
        <v>711</v>
      </c>
      <c r="M494" s="89" t="s">
        <v>338</v>
      </c>
      <c r="N494" s="89" t="s">
        <v>339</v>
      </c>
      <c r="P494" s="89" t="s">
        <v>711</v>
      </c>
      <c r="Q494" s="89" t="s">
        <v>338</v>
      </c>
      <c r="R494" s="89" t="s">
        <v>339</v>
      </c>
      <c r="S494" s="215"/>
      <c r="T494" s="89" t="s">
        <v>711</v>
      </c>
      <c r="U494" s="89" t="s">
        <v>338</v>
      </c>
      <c r="V494" s="89" t="s">
        <v>339</v>
      </c>
      <c r="W494" s="215"/>
      <c r="X494" s="89" t="s">
        <v>711</v>
      </c>
      <c r="Y494" s="89" t="s">
        <v>338</v>
      </c>
      <c r="Z494" s="89" t="s">
        <v>339</v>
      </c>
      <c r="AA494" s="215"/>
      <c r="AB494" s="89" t="s">
        <v>711</v>
      </c>
      <c r="AC494" s="89" t="s">
        <v>338</v>
      </c>
      <c r="AD494" s="89" t="s">
        <v>339</v>
      </c>
      <c r="AE494" s="215"/>
      <c r="AF494" s="89" t="s">
        <v>711</v>
      </c>
      <c r="AG494" s="89" t="s">
        <v>338</v>
      </c>
      <c r="AH494" s="89" t="s">
        <v>339</v>
      </c>
      <c r="AI494" s="215"/>
      <c r="AJ494" s="89" t="s">
        <v>428</v>
      </c>
      <c r="AK494" s="89" t="s">
        <v>429</v>
      </c>
      <c r="AL494" s="89" t="s">
        <v>329</v>
      </c>
      <c r="AM494" s="215"/>
      <c r="AN494" s="215"/>
      <c r="AO494" s="215"/>
      <c r="AP494" s="215"/>
      <c r="AQ494" s="215"/>
      <c r="AR494" s="89" t="s">
        <v>734</v>
      </c>
      <c r="AS494" s="89" t="s">
        <v>735</v>
      </c>
      <c r="AT494" s="89" t="s">
        <v>732</v>
      </c>
      <c r="AV494" s="89" t="s">
        <v>711</v>
      </c>
      <c r="AW494" s="89" t="s">
        <v>338</v>
      </c>
      <c r="AX494" s="89" t="s">
        <v>339</v>
      </c>
      <c r="AZ494" s="89" t="s">
        <v>711</v>
      </c>
      <c r="BA494" s="89" t="s">
        <v>338</v>
      </c>
      <c r="BB494" s="89" t="s">
        <v>339</v>
      </c>
    </row>
    <row r="495" spans="1:54" ht="12.75">
      <c r="A495" s="89" t="s">
        <v>435</v>
      </c>
      <c r="B495" s="89" t="s">
        <v>436</v>
      </c>
      <c r="C495" s="89" t="s">
        <v>329</v>
      </c>
      <c r="D495" s="89" t="s">
        <v>435</v>
      </c>
      <c r="E495" s="89" t="s">
        <v>436</v>
      </c>
      <c r="F495" s="89" t="s">
        <v>329</v>
      </c>
      <c r="G495" s="215"/>
      <c r="H495" s="89" t="s">
        <v>791</v>
      </c>
      <c r="I495" s="89" t="s">
        <v>689</v>
      </c>
      <c r="J495" s="89" t="s">
        <v>646</v>
      </c>
      <c r="L495" s="89" t="s">
        <v>791</v>
      </c>
      <c r="M495" s="89" t="s">
        <v>689</v>
      </c>
      <c r="N495" s="89" t="s">
        <v>646</v>
      </c>
      <c r="P495" s="89" t="s">
        <v>791</v>
      </c>
      <c r="Q495" s="89" t="s">
        <v>689</v>
      </c>
      <c r="R495" s="89" t="s">
        <v>646</v>
      </c>
      <c r="S495" s="215"/>
      <c r="T495" s="89" t="s">
        <v>791</v>
      </c>
      <c r="U495" s="89" t="s">
        <v>689</v>
      </c>
      <c r="V495" s="89" t="s">
        <v>646</v>
      </c>
      <c r="W495" s="215"/>
      <c r="X495" s="89" t="s">
        <v>791</v>
      </c>
      <c r="Y495" s="89" t="s">
        <v>689</v>
      </c>
      <c r="Z495" s="89" t="s">
        <v>646</v>
      </c>
      <c r="AA495" s="215"/>
      <c r="AB495" s="89" t="s">
        <v>791</v>
      </c>
      <c r="AC495" s="89" t="s">
        <v>689</v>
      </c>
      <c r="AD495" s="89" t="s">
        <v>646</v>
      </c>
      <c r="AE495" s="215"/>
      <c r="AF495" s="89" t="s">
        <v>791</v>
      </c>
      <c r="AG495" s="89" t="s">
        <v>689</v>
      </c>
      <c r="AH495" s="89" t="s">
        <v>646</v>
      </c>
      <c r="AI495" s="215"/>
      <c r="AJ495" s="89" t="s">
        <v>772</v>
      </c>
      <c r="AK495" s="89" t="s">
        <v>773</v>
      </c>
      <c r="AL495" s="89" t="s">
        <v>466</v>
      </c>
      <c r="AM495" s="215"/>
      <c r="AN495" s="215"/>
      <c r="AO495" s="215"/>
      <c r="AP495" s="215"/>
      <c r="AQ495" s="215"/>
      <c r="AR495" s="89" t="s">
        <v>351</v>
      </c>
      <c r="AS495" s="89" t="s">
        <v>352</v>
      </c>
      <c r="AT495" s="89" t="s">
        <v>353</v>
      </c>
      <c r="AV495" s="89" t="s">
        <v>711</v>
      </c>
      <c r="AW495" s="89" t="s">
        <v>338</v>
      </c>
      <c r="AX495" s="89" t="s">
        <v>339</v>
      </c>
      <c r="AZ495" s="89" t="s">
        <v>711</v>
      </c>
      <c r="BA495" s="89" t="s">
        <v>338</v>
      </c>
      <c r="BB495" s="89" t="s">
        <v>339</v>
      </c>
    </row>
    <row r="496" spans="1:54" ht="12.75">
      <c r="A496" s="89" t="s">
        <v>437</v>
      </c>
      <c r="B496" s="89" t="s">
        <v>438</v>
      </c>
      <c r="C496" s="89" t="s">
        <v>318</v>
      </c>
      <c r="D496" s="89" t="s">
        <v>437</v>
      </c>
      <c r="E496" s="89" t="s">
        <v>438</v>
      </c>
      <c r="F496" s="89" t="s">
        <v>318</v>
      </c>
      <c r="G496" s="215"/>
      <c r="H496" s="89" t="s">
        <v>361</v>
      </c>
      <c r="I496" s="89" t="s">
        <v>362</v>
      </c>
      <c r="J496" s="89" t="s">
        <v>732</v>
      </c>
      <c r="L496" s="89" t="s">
        <v>361</v>
      </c>
      <c r="M496" s="89" t="s">
        <v>362</v>
      </c>
      <c r="N496" s="89" t="s">
        <v>732</v>
      </c>
      <c r="P496" s="89" t="s">
        <v>361</v>
      </c>
      <c r="Q496" s="89" t="s">
        <v>362</v>
      </c>
      <c r="R496" s="89" t="s">
        <v>732</v>
      </c>
      <c r="S496" s="215"/>
      <c r="T496" s="89" t="s">
        <v>714</v>
      </c>
      <c r="U496" s="89" t="s">
        <v>289</v>
      </c>
      <c r="V496" s="89" t="s">
        <v>290</v>
      </c>
      <c r="W496" s="215"/>
      <c r="X496" s="89" t="s">
        <v>714</v>
      </c>
      <c r="Y496" s="89" t="s">
        <v>289</v>
      </c>
      <c r="Z496" s="89" t="s">
        <v>290</v>
      </c>
      <c r="AA496" s="215"/>
      <c r="AB496" s="89" t="s">
        <v>714</v>
      </c>
      <c r="AC496" s="89" t="s">
        <v>289</v>
      </c>
      <c r="AD496" s="89" t="s">
        <v>290</v>
      </c>
      <c r="AE496" s="215"/>
      <c r="AF496" s="89" t="s">
        <v>714</v>
      </c>
      <c r="AG496" s="89" t="s">
        <v>289</v>
      </c>
      <c r="AH496" s="89" t="s">
        <v>290</v>
      </c>
      <c r="AI496" s="215"/>
      <c r="AJ496" s="89" t="s">
        <v>286</v>
      </c>
      <c r="AK496" s="89" t="s">
        <v>287</v>
      </c>
      <c r="AL496" s="89" t="s">
        <v>288</v>
      </c>
      <c r="AM496" s="215"/>
      <c r="AN496" s="215"/>
      <c r="AO496" s="215"/>
      <c r="AP496" s="215"/>
      <c r="AQ496" s="215"/>
      <c r="AR496" s="89" t="s">
        <v>354</v>
      </c>
      <c r="AS496" s="89" t="s">
        <v>355</v>
      </c>
      <c r="AT496" s="89" t="s">
        <v>356</v>
      </c>
      <c r="AV496" s="89" t="s">
        <v>791</v>
      </c>
      <c r="AW496" s="89" t="s">
        <v>689</v>
      </c>
      <c r="AX496" s="89" t="s">
        <v>646</v>
      </c>
      <c r="AZ496" s="89" t="s">
        <v>791</v>
      </c>
      <c r="BA496" s="89" t="s">
        <v>689</v>
      </c>
      <c r="BB496" s="89" t="s">
        <v>646</v>
      </c>
    </row>
    <row r="497" spans="1:54" ht="12.75">
      <c r="A497" s="89" t="s">
        <v>806</v>
      </c>
      <c r="B497" s="89" t="s">
        <v>463</v>
      </c>
      <c r="C497" s="89" t="s">
        <v>342</v>
      </c>
      <c r="D497" s="89" t="s">
        <v>806</v>
      </c>
      <c r="E497" s="89" t="s">
        <v>463</v>
      </c>
      <c r="F497" s="89" t="s">
        <v>342</v>
      </c>
      <c r="G497" s="215"/>
      <c r="H497" s="89" t="s">
        <v>714</v>
      </c>
      <c r="I497" s="89" t="s">
        <v>289</v>
      </c>
      <c r="J497" s="89" t="s">
        <v>290</v>
      </c>
      <c r="L497" s="89" t="s">
        <v>714</v>
      </c>
      <c r="M497" s="89" t="s">
        <v>289</v>
      </c>
      <c r="N497" s="89" t="s">
        <v>290</v>
      </c>
      <c r="P497" s="89" t="s">
        <v>714</v>
      </c>
      <c r="Q497" s="89" t="s">
        <v>289</v>
      </c>
      <c r="R497" s="89" t="s">
        <v>290</v>
      </c>
      <c r="S497" s="215"/>
      <c r="T497" s="89" t="s">
        <v>688</v>
      </c>
      <c r="U497" s="89" t="s">
        <v>645</v>
      </c>
      <c r="V497" s="89" t="s">
        <v>356</v>
      </c>
      <c r="W497" s="215"/>
      <c r="X497" s="89" t="s">
        <v>688</v>
      </c>
      <c r="Y497" s="89" t="s">
        <v>645</v>
      </c>
      <c r="Z497" s="89" t="s">
        <v>356</v>
      </c>
      <c r="AA497" s="215"/>
      <c r="AB497" s="89" t="s">
        <v>688</v>
      </c>
      <c r="AC497" s="89" t="s">
        <v>645</v>
      </c>
      <c r="AD497" s="89" t="s">
        <v>356</v>
      </c>
      <c r="AE497" s="215"/>
      <c r="AF497" s="89" t="s">
        <v>688</v>
      </c>
      <c r="AG497" s="89" t="s">
        <v>645</v>
      </c>
      <c r="AH497" s="89" t="s">
        <v>356</v>
      </c>
      <c r="AI497" s="215"/>
      <c r="AJ497" s="89" t="s">
        <v>286</v>
      </c>
      <c r="AK497" s="89" t="s">
        <v>287</v>
      </c>
      <c r="AL497" s="89" t="s">
        <v>288</v>
      </c>
      <c r="AM497" s="215"/>
      <c r="AN497" s="215"/>
      <c r="AO497" s="215"/>
      <c r="AP497" s="215"/>
      <c r="AQ497" s="215"/>
      <c r="AR497" s="89" t="s">
        <v>712</v>
      </c>
      <c r="AS497" s="89" t="s">
        <v>713</v>
      </c>
      <c r="AT497" s="89" t="s">
        <v>288</v>
      </c>
      <c r="AV497" s="89" t="s">
        <v>361</v>
      </c>
      <c r="AW497" s="89" t="s">
        <v>362</v>
      </c>
      <c r="AX497" s="89" t="s">
        <v>732</v>
      </c>
      <c r="AZ497" s="89" t="s">
        <v>361</v>
      </c>
      <c r="BA497" s="89" t="s">
        <v>362</v>
      </c>
      <c r="BB497" s="89" t="s">
        <v>732</v>
      </c>
    </row>
    <row r="498" spans="1:54" ht="12.75">
      <c r="A498" s="89" t="s">
        <v>801</v>
      </c>
      <c r="B498" s="89" t="s">
        <v>440</v>
      </c>
      <c r="C498" s="89" t="s">
        <v>802</v>
      </c>
      <c r="D498" s="89" t="s">
        <v>801</v>
      </c>
      <c r="E498" s="89" t="s">
        <v>440</v>
      </c>
      <c r="F498" s="89" t="s">
        <v>802</v>
      </c>
      <c r="G498" s="215"/>
      <c r="H498" s="89" t="s">
        <v>363</v>
      </c>
      <c r="I498" s="89" t="s">
        <v>364</v>
      </c>
      <c r="J498" s="89" t="s">
        <v>288</v>
      </c>
      <c r="L498" s="89" t="s">
        <v>363</v>
      </c>
      <c r="M498" s="89" t="s">
        <v>364</v>
      </c>
      <c r="N498" s="89" t="s">
        <v>288</v>
      </c>
      <c r="P498" s="89" t="s">
        <v>363</v>
      </c>
      <c r="Q498" s="89" t="s">
        <v>364</v>
      </c>
      <c r="R498" s="89" t="s">
        <v>288</v>
      </c>
      <c r="S498" s="215"/>
      <c r="T498" s="89" t="s">
        <v>688</v>
      </c>
      <c r="U498" s="89" t="s">
        <v>645</v>
      </c>
      <c r="V498" s="89" t="s">
        <v>356</v>
      </c>
      <c r="W498" s="215"/>
      <c r="X498" s="89" t="s">
        <v>688</v>
      </c>
      <c r="Y498" s="89" t="s">
        <v>645</v>
      </c>
      <c r="Z498" s="89" t="s">
        <v>356</v>
      </c>
      <c r="AA498" s="215"/>
      <c r="AB498" s="89" t="s">
        <v>688</v>
      </c>
      <c r="AC498" s="89" t="s">
        <v>645</v>
      </c>
      <c r="AD498" s="89" t="s">
        <v>356</v>
      </c>
      <c r="AE498" s="215"/>
      <c r="AF498" s="89" t="s">
        <v>688</v>
      </c>
      <c r="AG498" s="89" t="s">
        <v>645</v>
      </c>
      <c r="AH498" s="89" t="s">
        <v>356</v>
      </c>
      <c r="AI498" s="215"/>
      <c r="AJ498" s="89" t="s">
        <v>788</v>
      </c>
      <c r="AK498" s="89" t="s">
        <v>789</v>
      </c>
      <c r="AL498" s="89" t="s">
        <v>790</v>
      </c>
      <c r="AM498" s="215"/>
      <c r="AN498" s="215"/>
      <c r="AO498" s="215"/>
      <c r="AP498" s="215"/>
      <c r="AQ498" s="215"/>
      <c r="AR498" s="89" t="s">
        <v>712</v>
      </c>
      <c r="AS498" s="89" t="s">
        <v>713</v>
      </c>
      <c r="AT498" s="89" t="s">
        <v>288</v>
      </c>
      <c r="AV498" s="89" t="s">
        <v>714</v>
      </c>
      <c r="AW498" s="89" t="s">
        <v>289</v>
      </c>
      <c r="AX498" s="89" t="s">
        <v>290</v>
      </c>
      <c r="AZ498" s="89" t="s">
        <v>714</v>
      </c>
      <c r="BA498" s="89" t="s">
        <v>289</v>
      </c>
      <c r="BB498" s="89" t="s">
        <v>290</v>
      </c>
    </row>
    <row r="499" spans="1:54" ht="12.75">
      <c r="A499" s="89" t="s">
        <v>774</v>
      </c>
      <c r="B499" s="89" t="s">
        <v>445</v>
      </c>
      <c r="C499" s="89" t="s">
        <v>312</v>
      </c>
      <c r="D499" s="89" t="s">
        <v>774</v>
      </c>
      <c r="E499" s="89" t="s">
        <v>445</v>
      </c>
      <c r="F499" s="89" t="s">
        <v>312</v>
      </c>
      <c r="G499" s="215"/>
      <c r="H499" s="89" t="s">
        <v>688</v>
      </c>
      <c r="I499" s="89" t="s">
        <v>645</v>
      </c>
      <c r="J499" s="89" t="s">
        <v>356</v>
      </c>
      <c r="L499" s="89" t="s">
        <v>688</v>
      </c>
      <c r="M499" s="89" t="s">
        <v>645</v>
      </c>
      <c r="N499" s="89" t="s">
        <v>356</v>
      </c>
      <c r="P499" s="89" t="s">
        <v>688</v>
      </c>
      <c r="Q499" s="89" t="s">
        <v>645</v>
      </c>
      <c r="R499" s="89" t="s">
        <v>356</v>
      </c>
      <c r="S499" s="215"/>
      <c r="T499" s="89" t="s">
        <v>792</v>
      </c>
      <c r="U499" s="89" t="s">
        <v>645</v>
      </c>
      <c r="V499" s="89" t="s">
        <v>651</v>
      </c>
      <c r="W499" s="215"/>
      <c r="X499" s="89" t="s">
        <v>792</v>
      </c>
      <c r="Y499" s="89" t="s">
        <v>645</v>
      </c>
      <c r="Z499" s="89" t="s">
        <v>651</v>
      </c>
      <c r="AA499" s="215"/>
      <c r="AB499" s="89" t="s">
        <v>792</v>
      </c>
      <c r="AC499" s="89" t="s">
        <v>645</v>
      </c>
      <c r="AD499" s="89" t="s">
        <v>651</v>
      </c>
      <c r="AE499" s="215"/>
      <c r="AF499" s="89" t="s">
        <v>792</v>
      </c>
      <c r="AG499" s="89" t="s">
        <v>645</v>
      </c>
      <c r="AH499" s="89" t="s">
        <v>651</v>
      </c>
      <c r="AI499" s="215"/>
      <c r="AJ499" s="89" t="s">
        <v>788</v>
      </c>
      <c r="AK499" s="89" t="s">
        <v>789</v>
      </c>
      <c r="AL499" s="89" t="s">
        <v>790</v>
      </c>
      <c r="AM499" s="215"/>
      <c r="AN499" s="215"/>
      <c r="AO499" s="215"/>
      <c r="AP499" s="215"/>
      <c r="AQ499" s="215"/>
      <c r="AR499" s="89" t="s">
        <v>357</v>
      </c>
      <c r="AS499" s="89" t="s">
        <v>358</v>
      </c>
      <c r="AT499" s="89" t="s">
        <v>359</v>
      </c>
      <c r="AV499" s="89" t="s">
        <v>363</v>
      </c>
      <c r="AW499" s="89" t="s">
        <v>364</v>
      </c>
      <c r="AX499" s="89" t="s">
        <v>288</v>
      </c>
      <c r="AZ499" s="89" t="s">
        <v>363</v>
      </c>
      <c r="BA499" s="89" t="s">
        <v>364</v>
      </c>
      <c r="BB499" s="89" t="s">
        <v>288</v>
      </c>
    </row>
    <row r="500" spans="1:54" ht="12.75">
      <c r="A500" s="89" t="s">
        <v>439</v>
      </c>
      <c r="B500" s="89" t="s">
        <v>440</v>
      </c>
      <c r="C500" s="89" t="s">
        <v>356</v>
      </c>
      <c r="D500" s="89" t="s">
        <v>439</v>
      </c>
      <c r="E500" s="89" t="s">
        <v>440</v>
      </c>
      <c r="F500" s="89" t="s">
        <v>356</v>
      </c>
      <c r="G500" s="215"/>
      <c r="H500" s="89" t="s">
        <v>688</v>
      </c>
      <c r="I500" s="89" t="s">
        <v>645</v>
      </c>
      <c r="J500" s="89" t="s">
        <v>356</v>
      </c>
      <c r="L500" s="89" t="s">
        <v>688</v>
      </c>
      <c r="M500" s="89" t="s">
        <v>645</v>
      </c>
      <c r="N500" s="89" t="s">
        <v>356</v>
      </c>
      <c r="P500" s="89" t="s">
        <v>688</v>
      </c>
      <c r="Q500" s="89" t="s">
        <v>645</v>
      </c>
      <c r="R500" s="89" t="s">
        <v>356</v>
      </c>
      <c r="S500" s="215"/>
      <c r="T500" s="89" t="s">
        <v>792</v>
      </c>
      <c r="U500" s="89" t="s">
        <v>645</v>
      </c>
      <c r="V500" s="89" t="s">
        <v>651</v>
      </c>
      <c r="W500" s="215"/>
      <c r="X500" s="89" t="s">
        <v>792</v>
      </c>
      <c r="Y500" s="89" t="s">
        <v>645</v>
      </c>
      <c r="Z500" s="89" t="s">
        <v>651</v>
      </c>
      <c r="AA500" s="215"/>
      <c r="AB500" s="89" t="s">
        <v>792</v>
      </c>
      <c r="AC500" s="89" t="s">
        <v>645</v>
      </c>
      <c r="AD500" s="89" t="s">
        <v>651</v>
      </c>
      <c r="AE500" s="215"/>
      <c r="AF500" s="89" t="s">
        <v>792</v>
      </c>
      <c r="AG500" s="89" t="s">
        <v>645</v>
      </c>
      <c r="AH500" s="89" t="s">
        <v>651</v>
      </c>
      <c r="AI500" s="215"/>
      <c r="AJ500" s="89" t="s">
        <v>788</v>
      </c>
      <c r="AK500" s="89" t="s">
        <v>789</v>
      </c>
      <c r="AL500" s="89" t="s">
        <v>790</v>
      </c>
      <c r="AM500" s="215"/>
      <c r="AN500" s="215"/>
      <c r="AO500" s="215"/>
      <c r="AP500" s="215"/>
      <c r="AQ500" s="215"/>
      <c r="AR500" s="89" t="s">
        <v>711</v>
      </c>
      <c r="AS500" s="89" t="s">
        <v>338</v>
      </c>
      <c r="AT500" s="89" t="s">
        <v>339</v>
      </c>
      <c r="AV500" s="89" t="s">
        <v>688</v>
      </c>
      <c r="AW500" s="89" t="s">
        <v>645</v>
      </c>
      <c r="AX500" s="89" t="s">
        <v>356</v>
      </c>
      <c r="AZ500" s="89" t="s">
        <v>688</v>
      </c>
      <c r="BA500" s="89" t="s">
        <v>645</v>
      </c>
      <c r="BB500" s="89" t="s">
        <v>356</v>
      </c>
    </row>
    <row r="501" spans="1:54" ht="12.75">
      <c r="A501" s="89" t="s">
        <v>354</v>
      </c>
      <c r="B501" s="89" t="s">
        <v>355</v>
      </c>
      <c r="C501" s="89" t="s">
        <v>356</v>
      </c>
      <c r="D501" s="89" t="s">
        <v>354</v>
      </c>
      <c r="E501" s="89" t="s">
        <v>355</v>
      </c>
      <c r="F501" s="89" t="s">
        <v>356</v>
      </c>
      <c r="G501" s="215"/>
      <c r="H501" s="89" t="s">
        <v>792</v>
      </c>
      <c r="I501" s="89" t="s">
        <v>645</v>
      </c>
      <c r="J501" s="89" t="s">
        <v>651</v>
      </c>
      <c r="L501" s="89" t="s">
        <v>792</v>
      </c>
      <c r="M501" s="89" t="s">
        <v>645</v>
      </c>
      <c r="N501" s="89" t="s">
        <v>651</v>
      </c>
      <c r="P501" s="89" t="s">
        <v>792</v>
      </c>
      <c r="Q501" s="89" t="s">
        <v>645</v>
      </c>
      <c r="R501" s="89" t="s">
        <v>651</v>
      </c>
      <c r="S501" s="215"/>
      <c r="T501" s="89" t="s">
        <v>644</v>
      </c>
      <c r="U501" s="89" t="s">
        <v>645</v>
      </c>
      <c r="V501" s="89" t="s">
        <v>646</v>
      </c>
      <c r="W501" s="215"/>
      <c r="X501" s="89" t="s">
        <v>644</v>
      </c>
      <c r="Y501" s="89" t="s">
        <v>645</v>
      </c>
      <c r="Z501" s="89" t="s">
        <v>646</v>
      </c>
      <c r="AA501" s="215"/>
      <c r="AB501" s="89" t="s">
        <v>644</v>
      </c>
      <c r="AC501" s="89" t="s">
        <v>645</v>
      </c>
      <c r="AD501" s="89" t="s">
        <v>646</v>
      </c>
      <c r="AE501" s="215"/>
      <c r="AF501" s="89" t="s">
        <v>644</v>
      </c>
      <c r="AG501" s="89" t="s">
        <v>645</v>
      </c>
      <c r="AH501" s="89" t="s">
        <v>646</v>
      </c>
      <c r="AI501" s="215"/>
      <c r="AJ501" s="89" t="s">
        <v>788</v>
      </c>
      <c r="AK501" s="89" t="s">
        <v>789</v>
      </c>
      <c r="AL501" s="89" t="s">
        <v>790</v>
      </c>
      <c r="AM501" s="215"/>
      <c r="AN501" s="215"/>
      <c r="AO501" s="215"/>
      <c r="AP501" s="215"/>
      <c r="AQ501" s="215"/>
      <c r="AR501" s="89" t="s">
        <v>791</v>
      </c>
      <c r="AS501" s="89" t="s">
        <v>689</v>
      </c>
      <c r="AT501" s="89" t="s">
        <v>646</v>
      </c>
      <c r="AV501" s="89" t="s">
        <v>688</v>
      </c>
      <c r="AW501" s="89" t="s">
        <v>645</v>
      </c>
      <c r="AX501" s="89" t="s">
        <v>356</v>
      </c>
      <c r="AZ501" s="89" t="s">
        <v>688</v>
      </c>
      <c r="BA501" s="89" t="s">
        <v>645</v>
      </c>
      <c r="BB501" s="89" t="s">
        <v>356</v>
      </c>
    </row>
    <row r="502" spans="1:54" ht="12.75">
      <c r="A502" s="89" t="s">
        <v>354</v>
      </c>
      <c r="B502" s="89" t="s">
        <v>355</v>
      </c>
      <c r="C502" s="89" t="s">
        <v>356</v>
      </c>
      <c r="D502" s="89" t="s">
        <v>354</v>
      </c>
      <c r="E502" s="89" t="s">
        <v>355</v>
      </c>
      <c r="F502" s="89" t="s">
        <v>356</v>
      </c>
      <c r="G502" s="215"/>
      <c r="H502" s="89" t="s">
        <v>644</v>
      </c>
      <c r="I502" s="89" t="s">
        <v>645</v>
      </c>
      <c r="J502" s="89" t="s">
        <v>646</v>
      </c>
      <c r="L502" s="89" t="s">
        <v>644</v>
      </c>
      <c r="M502" s="89" t="s">
        <v>645</v>
      </c>
      <c r="N502" s="89" t="s">
        <v>646</v>
      </c>
      <c r="P502" s="89" t="s">
        <v>644</v>
      </c>
      <c r="Q502" s="89" t="s">
        <v>645</v>
      </c>
      <c r="R502" s="89" t="s">
        <v>646</v>
      </c>
      <c r="S502" s="215"/>
      <c r="T502" s="89" t="s">
        <v>644</v>
      </c>
      <c r="U502" s="89" t="s">
        <v>645</v>
      </c>
      <c r="V502" s="89" t="s">
        <v>646</v>
      </c>
      <c r="W502" s="215"/>
      <c r="X502" s="89" t="s">
        <v>644</v>
      </c>
      <c r="Y502" s="89" t="s">
        <v>645</v>
      </c>
      <c r="Z502" s="89" t="s">
        <v>646</v>
      </c>
      <c r="AA502" s="215"/>
      <c r="AB502" s="89" t="s">
        <v>644</v>
      </c>
      <c r="AC502" s="89" t="s">
        <v>645</v>
      </c>
      <c r="AD502" s="89" t="s">
        <v>646</v>
      </c>
      <c r="AE502" s="215"/>
      <c r="AF502" s="89" t="s">
        <v>644</v>
      </c>
      <c r="AG502" s="89" t="s">
        <v>645</v>
      </c>
      <c r="AH502" s="89" t="s">
        <v>646</v>
      </c>
      <c r="AI502" s="215"/>
      <c r="AJ502" s="89" t="s">
        <v>430</v>
      </c>
      <c r="AK502" s="89" t="s">
        <v>431</v>
      </c>
      <c r="AL502" s="89" t="s">
        <v>325</v>
      </c>
      <c r="AM502" s="215"/>
      <c r="AN502" s="215"/>
      <c r="AO502" s="215"/>
      <c r="AP502" s="215"/>
      <c r="AQ502" s="215"/>
      <c r="AR502" s="89" t="s">
        <v>361</v>
      </c>
      <c r="AS502" s="89" t="s">
        <v>362</v>
      </c>
      <c r="AT502" s="89" t="s">
        <v>732</v>
      </c>
      <c r="AV502" s="89" t="s">
        <v>792</v>
      </c>
      <c r="AW502" s="89" t="s">
        <v>645</v>
      </c>
      <c r="AX502" s="89" t="s">
        <v>651</v>
      </c>
      <c r="AZ502" s="89" t="s">
        <v>792</v>
      </c>
      <c r="BA502" s="89" t="s">
        <v>645</v>
      </c>
      <c r="BB502" s="89" t="s">
        <v>651</v>
      </c>
    </row>
    <row r="503" spans="1:54" ht="12.75">
      <c r="A503" s="89" t="s">
        <v>775</v>
      </c>
      <c r="B503" s="89" t="s">
        <v>487</v>
      </c>
      <c r="C503" s="89" t="s">
        <v>316</v>
      </c>
      <c r="D503" s="89" t="s">
        <v>775</v>
      </c>
      <c r="E503" s="89" t="s">
        <v>487</v>
      </c>
      <c r="F503" s="89" t="s">
        <v>316</v>
      </c>
      <c r="G503" s="215"/>
      <c r="H503" s="89" t="s">
        <v>644</v>
      </c>
      <c r="I503" s="89" t="s">
        <v>645</v>
      </c>
      <c r="J503" s="89" t="s">
        <v>646</v>
      </c>
      <c r="L503" s="89" t="s">
        <v>644</v>
      </c>
      <c r="M503" s="89" t="s">
        <v>645</v>
      </c>
      <c r="N503" s="89" t="s">
        <v>646</v>
      </c>
      <c r="P503" s="89" t="s">
        <v>644</v>
      </c>
      <c r="Q503" s="89" t="s">
        <v>645</v>
      </c>
      <c r="R503" s="89" t="s">
        <v>646</v>
      </c>
      <c r="S503" s="215"/>
      <c r="T503" s="89" t="s">
        <v>793</v>
      </c>
      <c r="U503" s="89" t="s">
        <v>645</v>
      </c>
      <c r="V503" s="89" t="s">
        <v>652</v>
      </c>
      <c r="W503" s="215"/>
      <c r="X503" s="89" t="s">
        <v>793</v>
      </c>
      <c r="Y503" s="89" t="s">
        <v>645</v>
      </c>
      <c r="Z503" s="89" t="s">
        <v>652</v>
      </c>
      <c r="AA503" s="215"/>
      <c r="AB503" s="89" t="s">
        <v>793</v>
      </c>
      <c r="AC503" s="89" t="s">
        <v>645</v>
      </c>
      <c r="AD503" s="89" t="s">
        <v>652</v>
      </c>
      <c r="AE503" s="215"/>
      <c r="AF503" s="89" t="s">
        <v>793</v>
      </c>
      <c r="AG503" s="89" t="s">
        <v>645</v>
      </c>
      <c r="AH503" s="89" t="s">
        <v>652</v>
      </c>
      <c r="AI503" s="215"/>
      <c r="AJ503" s="89" t="s">
        <v>432</v>
      </c>
      <c r="AK503" s="89" t="s">
        <v>433</v>
      </c>
      <c r="AL503" s="89" t="s">
        <v>434</v>
      </c>
      <c r="AM503" s="215"/>
      <c r="AN503" s="215"/>
      <c r="AO503" s="215"/>
      <c r="AP503" s="215"/>
      <c r="AQ503" s="215"/>
      <c r="AR503" s="89" t="s">
        <v>714</v>
      </c>
      <c r="AS503" s="89" t="s">
        <v>289</v>
      </c>
      <c r="AT503" s="89" t="s">
        <v>290</v>
      </c>
      <c r="AV503" s="89" t="s">
        <v>644</v>
      </c>
      <c r="AW503" s="89" t="s">
        <v>645</v>
      </c>
      <c r="AX503" s="89" t="s">
        <v>646</v>
      </c>
      <c r="AZ503" s="89" t="s">
        <v>644</v>
      </c>
      <c r="BA503" s="89" t="s">
        <v>645</v>
      </c>
      <c r="BB503" s="89" t="s">
        <v>646</v>
      </c>
    </row>
    <row r="504" spans="1:54" ht="12.75">
      <c r="A504" s="89" t="s">
        <v>711</v>
      </c>
      <c r="B504" s="89" t="s">
        <v>338</v>
      </c>
      <c r="C504" s="89" t="s">
        <v>339</v>
      </c>
      <c r="D504" s="89" t="s">
        <v>711</v>
      </c>
      <c r="E504" s="89" t="s">
        <v>338</v>
      </c>
      <c r="F504" s="89" t="s">
        <v>339</v>
      </c>
      <c r="G504" s="215"/>
      <c r="H504" s="89" t="s">
        <v>793</v>
      </c>
      <c r="I504" s="89" t="s">
        <v>645</v>
      </c>
      <c r="J504" s="89" t="s">
        <v>652</v>
      </c>
      <c r="L504" s="89" t="s">
        <v>793</v>
      </c>
      <c r="M504" s="89" t="s">
        <v>645</v>
      </c>
      <c r="N504" s="89" t="s">
        <v>652</v>
      </c>
      <c r="P504" s="89" t="s">
        <v>793</v>
      </c>
      <c r="Q504" s="89" t="s">
        <v>645</v>
      </c>
      <c r="R504" s="89" t="s">
        <v>652</v>
      </c>
      <c r="S504" s="215"/>
      <c r="T504" s="89" t="s">
        <v>793</v>
      </c>
      <c r="U504" s="89" t="s">
        <v>645</v>
      </c>
      <c r="V504" s="89" t="s">
        <v>652</v>
      </c>
      <c r="W504" s="215"/>
      <c r="X504" s="89" t="s">
        <v>793</v>
      </c>
      <c r="Y504" s="89" t="s">
        <v>645</v>
      </c>
      <c r="Z504" s="89" t="s">
        <v>652</v>
      </c>
      <c r="AA504" s="215"/>
      <c r="AB504" s="89" t="s">
        <v>793</v>
      </c>
      <c r="AC504" s="89" t="s">
        <v>645</v>
      </c>
      <c r="AD504" s="89" t="s">
        <v>652</v>
      </c>
      <c r="AE504" s="215"/>
      <c r="AF504" s="89" t="s">
        <v>793</v>
      </c>
      <c r="AG504" s="89" t="s">
        <v>645</v>
      </c>
      <c r="AH504" s="89" t="s">
        <v>652</v>
      </c>
      <c r="AI504" s="215"/>
      <c r="AJ504" s="89" t="s">
        <v>435</v>
      </c>
      <c r="AK504" s="89" t="s">
        <v>436</v>
      </c>
      <c r="AL504" s="89" t="s">
        <v>329</v>
      </c>
      <c r="AM504" s="215"/>
      <c r="AN504" s="215"/>
      <c r="AO504" s="215"/>
      <c r="AP504" s="215"/>
      <c r="AQ504" s="215"/>
      <c r="AR504" s="89" t="s">
        <v>714</v>
      </c>
      <c r="AS504" s="89" t="s">
        <v>289</v>
      </c>
      <c r="AT504" s="89" t="s">
        <v>290</v>
      </c>
      <c r="AV504" s="89" t="s">
        <v>644</v>
      </c>
      <c r="AW504" s="89" t="s">
        <v>645</v>
      </c>
      <c r="AX504" s="89" t="s">
        <v>646</v>
      </c>
      <c r="AZ504" s="89" t="s">
        <v>644</v>
      </c>
      <c r="BA504" s="89" t="s">
        <v>645</v>
      </c>
      <c r="BB504" s="89" t="s">
        <v>646</v>
      </c>
    </row>
    <row r="505" spans="1:54" ht="12.75">
      <c r="A505" s="89" t="s">
        <v>441</v>
      </c>
      <c r="B505" s="89" t="s">
        <v>442</v>
      </c>
      <c r="C505" s="89" t="s">
        <v>342</v>
      </c>
      <c r="D505" s="89" t="s">
        <v>441</v>
      </c>
      <c r="E505" s="89" t="s">
        <v>442</v>
      </c>
      <c r="F505" s="89" t="s">
        <v>342</v>
      </c>
      <c r="G505" s="215"/>
      <c r="H505" s="89" t="s">
        <v>793</v>
      </c>
      <c r="I505" s="89" t="s">
        <v>645</v>
      </c>
      <c r="J505" s="89" t="s">
        <v>652</v>
      </c>
      <c r="L505" s="89" t="s">
        <v>793</v>
      </c>
      <c r="M505" s="89" t="s">
        <v>645</v>
      </c>
      <c r="N505" s="89" t="s">
        <v>652</v>
      </c>
      <c r="P505" s="89" t="s">
        <v>793</v>
      </c>
      <c r="Q505" s="89" t="s">
        <v>645</v>
      </c>
      <c r="R505" s="89" t="s">
        <v>652</v>
      </c>
      <c r="S505" s="215"/>
      <c r="T505" s="89" t="s">
        <v>647</v>
      </c>
      <c r="U505" s="89" t="s">
        <v>645</v>
      </c>
      <c r="V505" s="89" t="s">
        <v>648</v>
      </c>
      <c r="W505" s="215"/>
      <c r="X505" s="89" t="s">
        <v>647</v>
      </c>
      <c r="Y505" s="89" t="s">
        <v>645</v>
      </c>
      <c r="Z505" s="89" t="s">
        <v>648</v>
      </c>
      <c r="AA505" s="215"/>
      <c r="AB505" s="89" t="s">
        <v>647</v>
      </c>
      <c r="AC505" s="89" t="s">
        <v>645</v>
      </c>
      <c r="AD505" s="89" t="s">
        <v>648</v>
      </c>
      <c r="AE505" s="215"/>
      <c r="AF505" s="89" t="s">
        <v>647</v>
      </c>
      <c r="AG505" s="89" t="s">
        <v>645</v>
      </c>
      <c r="AH505" s="89" t="s">
        <v>648</v>
      </c>
      <c r="AI505" s="215"/>
      <c r="AJ505" s="89" t="s">
        <v>437</v>
      </c>
      <c r="AK505" s="89" t="s">
        <v>438</v>
      </c>
      <c r="AL505" s="89" t="s">
        <v>318</v>
      </c>
      <c r="AM505" s="215"/>
      <c r="AN505" s="215"/>
      <c r="AO505" s="215"/>
      <c r="AP505" s="215"/>
      <c r="AQ505" s="215"/>
      <c r="AR505" s="89" t="s">
        <v>714</v>
      </c>
      <c r="AS505" s="89" t="s">
        <v>289</v>
      </c>
      <c r="AT505" s="89" t="s">
        <v>290</v>
      </c>
      <c r="AV505" s="89" t="s">
        <v>793</v>
      </c>
      <c r="AW505" s="89" t="s">
        <v>645</v>
      </c>
      <c r="AX505" s="89" t="s">
        <v>652</v>
      </c>
      <c r="AZ505" s="89" t="s">
        <v>793</v>
      </c>
      <c r="BA505" s="89" t="s">
        <v>645</v>
      </c>
      <c r="BB505" s="89" t="s">
        <v>652</v>
      </c>
    </row>
    <row r="506" spans="1:54" ht="12.75">
      <c r="A506" s="89" t="s">
        <v>443</v>
      </c>
      <c r="B506" s="89" t="s">
        <v>444</v>
      </c>
      <c r="C506" s="89" t="s">
        <v>342</v>
      </c>
      <c r="D506" s="89" t="s">
        <v>443</v>
      </c>
      <c r="E506" s="89" t="s">
        <v>444</v>
      </c>
      <c r="F506" s="89" t="s">
        <v>342</v>
      </c>
      <c r="G506" s="215"/>
      <c r="H506" s="89" t="s">
        <v>647</v>
      </c>
      <c r="I506" s="89" t="s">
        <v>645</v>
      </c>
      <c r="J506" s="89" t="s">
        <v>648</v>
      </c>
      <c r="L506" s="89" t="s">
        <v>647</v>
      </c>
      <c r="M506" s="89" t="s">
        <v>645</v>
      </c>
      <c r="N506" s="89" t="s">
        <v>648</v>
      </c>
      <c r="P506" s="89" t="s">
        <v>647</v>
      </c>
      <c r="Q506" s="89" t="s">
        <v>645</v>
      </c>
      <c r="R506" s="89" t="s">
        <v>648</v>
      </c>
      <c r="S506" s="215"/>
      <c r="T506" s="89" t="s">
        <v>647</v>
      </c>
      <c r="U506" s="89" t="s">
        <v>645</v>
      </c>
      <c r="V506" s="89" t="s">
        <v>648</v>
      </c>
      <c r="W506" s="215"/>
      <c r="X506" s="89" t="s">
        <v>647</v>
      </c>
      <c r="Y506" s="89" t="s">
        <v>645</v>
      </c>
      <c r="Z506" s="89" t="s">
        <v>648</v>
      </c>
      <c r="AA506" s="215"/>
      <c r="AB506" s="89" t="s">
        <v>647</v>
      </c>
      <c r="AC506" s="89" t="s">
        <v>645</v>
      </c>
      <c r="AD506" s="89" t="s">
        <v>648</v>
      </c>
      <c r="AE506" s="215"/>
      <c r="AF506" s="89" t="s">
        <v>647</v>
      </c>
      <c r="AG506" s="89" t="s">
        <v>645</v>
      </c>
      <c r="AH506" s="89" t="s">
        <v>648</v>
      </c>
      <c r="AI506" s="215"/>
      <c r="AJ506" s="89" t="s">
        <v>806</v>
      </c>
      <c r="AK506" s="89" t="s">
        <v>463</v>
      </c>
      <c r="AL506" s="89" t="s">
        <v>342</v>
      </c>
      <c r="AM506" s="215"/>
      <c r="AN506" s="215"/>
      <c r="AO506" s="215"/>
      <c r="AP506" s="215"/>
      <c r="AQ506" s="215"/>
      <c r="AR506" s="89" t="s">
        <v>363</v>
      </c>
      <c r="AS506" s="89" t="s">
        <v>364</v>
      </c>
      <c r="AT506" s="89" t="s">
        <v>288</v>
      </c>
      <c r="AV506" s="89" t="s">
        <v>793</v>
      </c>
      <c r="AW506" s="89" t="s">
        <v>645</v>
      </c>
      <c r="AX506" s="89" t="s">
        <v>652</v>
      </c>
      <c r="AZ506" s="89" t="s">
        <v>793</v>
      </c>
      <c r="BA506" s="89" t="s">
        <v>645</v>
      </c>
      <c r="BB506" s="89" t="s">
        <v>652</v>
      </c>
    </row>
    <row r="507" spans="1:54" ht="12.75">
      <c r="A507" s="89" t="s">
        <v>446</v>
      </c>
      <c r="B507" s="89" t="s">
        <v>447</v>
      </c>
      <c r="C507" s="89" t="s">
        <v>318</v>
      </c>
      <c r="D507" s="89" t="s">
        <v>446</v>
      </c>
      <c r="E507" s="89" t="s">
        <v>447</v>
      </c>
      <c r="F507" s="89" t="s">
        <v>318</v>
      </c>
      <c r="G507" s="215"/>
      <c r="H507" s="89" t="s">
        <v>649</v>
      </c>
      <c r="I507" s="89" t="s">
        <v>645</v>
      </c>
      <c r="J507" s="89" t="s">
        <v>650</v>
      </c>
      <c r="L507" s="89" t="s">
        <v>649</v>
      </c>
      <c r="M507" s="89" t="s">
        <v>645</v>
      </c>
      <c r="N507" s="89" t="s">
        <v>650</v>
      </c>
      <c r="P507" s="89" t="s">
        <v>649</v>
      </c>
      <c r="Q507" s="89" t="s">
        <v>645</v>
      </c>
      <c r="R507" s="89" t="s">
        <v>650</v>
      </c>
      <c r="S507" s="215"/>
      <c r="T507" s="89" t="s">
        <v>649</v>
      </c>
      <c r="U507" s="89" t="s">
        <v>645</v>
      </c>
      <c r="V507" s="89" t="s">
        <v>650</v>
      </c>
      <c r="W507" s="215"/>
      <c r="X507" s="89" t="s">
        <v>649</v>
      </c>
      <c r="Y507" s="89" t="s">
        <v>645</v>
      </c>
      <c r="Z507" s="89" t="s">
        <v>650</v>
      </c>
      <c r="AA507" s="215"/>
      <c r="AB507" s="89" t="s">
        <v>649</v>
      </c>
      <c r="AC507" s="89" t="s">
        <v>645</v>
      </c>
      <c r="AD507" s="89" t="s">
        <v>650</v>
      </c>
      <c r="AE507" s="215"/>
      <c r="AF507" s="89" t="s">
        <v>649</v>
      </c>
      <c r="AG507" s="89" t="s">
        <v>645</v>
      </c>
      <c r="AH507" s="89" t="s">
        <v>650</v>
      </c>
      <c r="AI507" s="215"/>
      <c r="AJ507" s="89" t="s">
        <v>801</v>
      </c>
      <c r="AK507" s="89" t="s">
        <v>440</v>
      </c>
      <c r="AL507" s="89" t="s">
        <v>802</v>
      </c>
      <c r="AM507" s="215"/>
      <c r="AN507" s="215"/>
      <c r="AO507" s="215"/>
      <c r="AP507" s="215"/>
      <c r="AQ507" s="215"/>
      <c r="AR507" s="89" t="s">
        <v>688</v>
      </c>
      <c r="AS507" s="89" t="s">
        <v>645</v>
      </c>
      <c r="AT507" s="89" t="s">
        <v>356</v>
      </c>
      <c r="AV507" s="89" t="s">
        <v>647</v>
      </c>
      <c r="AW507" s="89" t="s">
        <v>645</v>
      </c>
      <c r="AX507" s="89" t="s">
        <v>648</v>
      </c>
      <c r="AZ507" s="89" t="s">
        <v>647</v>
      </c>
      <c r="BA507" s="89" t="s">
        <v>645</v>
      </c>
      <c r="BB507" s="89" t="s">
        <v>648</v>
      </c>
    </row>
    <row r="508" spans="1:54" ht="12.75">
      <c r="A508" s="89" t="s">
        <v>791</v>
      </c>
      <c r="B508" s="89" t="s">
        <v>689</v>
      </c>
      <c r="C508" s="89" t="s">
        <v>646</v>
      </c>
      <c r="D508" s="89" t="s">
        <v>791</v>
      </c>
      <c r="E508" s="89" t="s">
        <v>689</v>
      </c>
      <c r="F508" s="89" t="s">
        <v>646</v>
      </c>
      <c r="G508" s="215"/>
      <c r="H508" s="89" t="s">
        <v>649</v>
      </c>
      <c r="I508" s="89" t="s">
        <v>645</v>
      </c>
      <c r="J508" s="89" t="s">
        <v>650</v>
      </c>
      <c r="L508" s="89" t="s">
        <v>649</v>
      </c>
      <c r="M508" s="89" t="s">
        <v>645</v>
      </c>
      <c r="N508" s="89" t="s">
        <v>650</v>
      </c>
      <c r="P508" s="89" t="s">
        <v>649</v>
      </c>
      <c r="Q508" s="89" t="s">
        <v>645</v>
      </c>
      <c r="R508" s="89" t="s">
        <v>650</v>
      </c>
      <c r="S508" s="215"/>
      <c r="T508" s="89" t="s">
        <v>649</v>
      </c>
      <c r="U508" s="89" t="s">
        <v>645</v>
      </c>
      <c r="V508" s="89" t="s">
        <v>650</v>
      </c>
      <c r="W508" s="215"/>
      <c r="X508" s="89" t="s">
        <v>649</v>
      </c>
      <c r="Y508" s="89" t="s">
        <v>645</v>
      </c>
      <c r="Z508" s="89" t="s">
        <v>650</v>
      </c>
      <c r="AA508" s="215"/>
      <c r="AB508" s="89" t="s">
        <v>649</v>
      </c>
      <c r="AC508" s="89" t="s">
        <v>645</v>
      </c>
      <c r="AD508" s="89" t="s">
        <v>650</v>
      </c>
      <c r="AE508" s="215"/>
      <c r="AF508" s="89" t="s">
        <v>649</v>
      </c>
      <c r="AG508" s="89" t="s">
        <v>645</v>
      </c>
      <c r="AH508" s="89" t="s">
        <v>650</v>
      </c>
      <c r="AI508" s="215"/>
      <c r="AJ508" s="89" t="s">
        <v>774</v>
      </c>
      <c r="AK508" s="89" t="s">
        <v>445</v>
      </c>
      <c r="AL508" s="89" t="s">
        <v>312</v>
      </c>
      <c r="AM508" s="215"/>
      <c r="AN508" s="215"/>
      <c r="AO508" s="215"/>
      <c r="AP508" s="215"/>
      <c r="AQ508" s="215"/>
      <c r="AR508" s="89" t="s">
        <v>688</v>
      </c>
      <c r="AS508" s="89" t="s">
        <v>645</v>
      </c>
      <c r="AT508" s="89" t="s">
        <v>356</v>
      </c>
      <c r="AV508" s="89" t="s">
        <v>649</v>
      </c>
      <c r="AW508" s="89" t="s">
        <v>645</v>
      </c>
      <c r="AX508" s="89" t="s">
        <v>650</v>
      </c>
      <c r="AZ508" s="89" t="s">
        <v>649</v>
      </c>
      <c r="BA508" s="89" t="s">
        <v>645</v>
      </c>
      <c r="BB508" s="89" t="s">
        <v>650</v>
      </c>
    </row>
    <row r="509" spans="1:54" ht="12.75">
      <c r="A509" s="89" t="s">
        <v>448</v>
      </c>
      <c r="B509" s="89" t="s">
        <v>449</v>
      </c>
      <c r="C509" s="89" t="s">
        <v>391</v>
      </c>
      <c r="D509" s="89" t="s">
        <v>448</v>
      </c>
      <c r="E509" s="89" t="s">
        <v>449</v>
      </c>
      <c r="F509" s="89" t="s">
        <v>391</v>
      </c>
      <c r="G509" s="215"/>
      <c r="H509" s="89" t="s">
        <v>794</v>
      </c>
      <c r="I509" s="89" t="s">
        <v>653</v>
      </c>
      <c r="J509" s="89" t="s">
        <v>356</v>
      </c>
      <c r="L509" s="89" t="s">
        <v>794</v>
      </c>
      <c r="M509" s="89" t="s">
        <v>653</v>
      </c>
      <c r="N509" s="89" t="s">
        <v>356</v>
      </c>
      <c r="P509" s="89" t="s">
        <v>794</v>
      </c>
      <c r="Q509" s="89" t="s">
        <v>653</v>
      </c>
      <c r="R509" s="89" t="s">
        <v>356</v>
      </c>
      <c r="S509" s="215"/>
      <c r="T509" s="89" t="s">
        <v>715</v>
      </c>
      <c r="U509" s="89" t="s">
        <v>298</v>
      </c>
      <c r="V509" s="89" t="s">
        <v>716</v>
      </c>
      <c r="W509" s="215"/>
      <c r="X509" s="89" t="s">
        <v>715</v>
      </c>
      <c r="Y509" s="89" t="s">
        <v>298</v>
      </c>
      <c r="Z509" s="89" t="s">
        <v>716</v>
      </c>
      <c r="AA509" s="215"/>
      <c r="AB509" s="89" t="s">
        <v>715</v>
      </c>
      <c r="AC509" s="89" t="s">
        <v>298</v>
      </c>
      <c r="AD509" s="89" t="s">
        <v>716</v>
      </c>
      <c r="AE509" s="215"/>
      <c r="AF509" s="89" t="s">
        <v>715</v>
      </c>
      <c r="AG509" s="89" t="s">
        <v>298</v>
      </c>
      <c r="AH509" s="89" t="s">
        <v>716</v>
      </c>
      <c r="AI509" s="215"/>
      <c r="AJ509" s="89" t="s">
        <v>439</v>
      </c>
      <c r="AK509" s="89" t="s">
        <v>440</v>
      </c>
      <c r="AL509" s="89" t="s">
        <v>356</v>
      </c>
      <c r="AM509" s="215"/>
      <c r="AN509" s="215"/>
      <c r="AO509" s="215"/>
      <c r="AP509" s="215"/>
      <c r="AQ509" s="215"/>
      <c r="AR509" s="89" t="s">
        <v>688</v>
      </c>
      <c r="AS509" s="89" t="s">
        <v>645</v>
      </c>
      <c r="AT509" s="89" t="s">
        <v>356</v>
      </c>
      <c r="AV509" s="89" t="s">
        <v>649</v>
      </c>
      <c r="AW509" s="89" t="s">
        <v>645</v>
      </c>
      <c r="AX509" s="89" t="s">
        <v>650</v>
      </c>
      <c r="AZ509" s="89" t="s">
        <v>649</v>
      </c>
      <c r="BA509" s="89" t="s">
        <v>645</v>
      </c>
      <c r="BB509" s="89" t="s">
        <v>650</v>
      </c>
    </row>
    <row r="510" spans="1:54" ht="12.75">
      <c r="A510" s="89" t="s">
        <v>450</v>
      </c>
      <c r="B510" s="89" t="s">
        <v>451</v>
      </c>
      <c r="C510" s="89" t="s">
        <v>325</v>
      </c>
      <c r="D510" s="89" t="s">
        <v>450</v>
      </c>
      <c r="E510" s="89" t="s">
        <v>451</v>
      </c>
      <c r="F510" s="89" t="s">
        <v>325</v>
      </c>
      <c r="G510" s="215"/>
      <c r="H510" s="89" t="s">
        <v>794</v>
      </c>
      <c r="I510" s="89" t="s">
        <v>653</v>
      </c>
      <c r="J510" s="89" t="s">
        <v>356</v>
      </c>
      <c r="L510" s="89" t="s">
        <v>794</v>
      </c>
      <c r="M510" s="89" t="s">
        <v>653</v>
      </c>
      <c r="N510" s="89" t="s">
        <v>356</v>
      </c>
      <c r="P510" s="89" t="s">
        <v>794</v>
      </c>
      <c r="Q510" s="89" t="s">
        <v>653</v>
      </c>
      <c r="R510" s="89" t="s">
        <v>356</v>
      </c>
      <c r="S510" s="215"/>
      <c r="T510" s="89" t="s">
        <v>715</v>
      </c>
      <c r="U510" s="89" t="s">
        <v>298</v>
      </c>
      <c r="V510" s="89" t="s">
        <v>716</v>
      </c>
      <c r="W510" s="215"/>
      <c r="X510" s="89" t="s">
        <v>715</v>
      </c>
      <c r="Y510" s="89" t="s">
        <v>298</v>
      </c>
      <c r="Z510" s="89" t="s">
        <v>716</v>
      </c>
      <c r="AA510" s="215"/>
      <c r="AB510" s="89" t="s">
        <v>715</v>
      </c>
      <c r="AC510" s="89" t="s">
        <v>298</v>
      </c>
      <c r="AD510" s="89" t="s">
        <v>716</v>
      </c>
      <c r="AE510" s="215"/>
      <c r="AF510" s="89" t="s">
        <v>715</v>
      </c>
      <c r="AG510" s="89" t="s">
        <v>298</v>
      </c>
      <c r="AH510" s="89" t="s">
        <v>716</v>
      </c>
      <c r="AI510" s="215"/>
      <c r="AJ510" s="89" t="s">
        <v>354</v>
      </c>
      <c r="AK510" s="89" t="s">
        <v>355</v>
      </c>
      <c r="AL510" s="89" t="s">
        <v>356</v>
      </c>
      <c r="AM510" s="215"/>
      <c r="AN510" s="215"/>
      <c r="AO510" s="215"/>
      <c r="AP510" s="215"/>
      <c r="AQ510" s="215"/>
      <c r="AR510" s="89" t="s">
        <v>688</v>
      </c>
      <c r="AS510" s="89" t="s">
        <v>645</v>
      </c>
      <c r="AT510" s="89" t="s">
        <v>356</v>
      </c>
      <c r="AV510" s="89" t="s">
        <v>794</v>
      </c>
      <c r="AW510" s="89" t="s">
        <v>653</v>
      </c>
      <c r="AX510" s="89" t="s">
        <v>356</v>
      </c>
      <c r="AZ510" s="89" t="s">
        <v>794</v>
      </c>
      <c r="BA510" s="89" t="s">
        <v>653</v>
      </c>
      <c r="BB510" s="89" t="s">
        <v>356</v>
      </c>
    </row>
    <row r="511" spans="1:54" ht="12.75">
      <c r="A511" s="89" t="s">
        <v>714</v>
      </c>
      <c r="B511" s="89" t="s">
        <v>289</v>
      </c>
      <c r="C511" s="89" t="s">
        <v>290</v>
      </c>
      <c r="D511" s="89" t="s">
        <v>714</v>
      </c>
      <c r="E511" s="89" t="s">
        <v>289</v>
      </c>
      <c r="F511" s="89" t="s">
        <v>290</v>
      </c>
      <c r="G511" s="215"/>
      <c r="H511" s="89" t="s">
        <v>367</v>
      </c>
      <c r="I511" s="89" t="s">
        <v>368</v>
      </c>
      <c r="J511" s="89" t="s">
        <v>369</v>
      </c>
      <c r="L511" s="89" t="s">
        <v>367</v>
      </c>
      <c r="M511" s="89" t="s">
        <v>368</v>
      </c>
      <c r="N511" s="89" t="s">
        <v>369</v>
      </c>
      <c r="P511" s="89" t="s">
        <v>367</v>
      </c>
      <c r="Q511" s="89" t="s">
        <v>368</v>
      </c>
      <c r="R511" s="89" t="s">
        <v>369</v>
      </c>
      <c r="S511" s="215"/>
      <c r="T511" s="89" t="s">
        <v>291</v>
      </c>
      <c r="U511" s="89" t="s">
        <v>292</v>
      </c>
      <c r="V511" s="89" t="s">
        <v>293</v>
      </c>
      <c r="W511" s="215"/>
      <c r="X511" s="89" t="s">
        <v>291</v>
      </c>
      <c r="Y511" s="89" t="s">
        <v>292</v>
      </c>
      <c r="Z511" s="89" t="s">
        <v>293</v>
      </c>
      <c r="AA511" s="215"/>
      <c r="AB511" s="89" t="s">
        <v>291</v>
      </c>
      <c r="AC511" s="89" t="s">
        <v>292</v>
      </c>
      <c r="AD511" s="89" t="s">
        <v>293</v>
      </c>
      <c r="AE511" s="215"/>
      <c r="AF511" s="89" t="s">
        <v>291</v>
      </c>
      <c r="AG511" s="89" t="s">
        <v>292</v>
      </c>
      <c r="AH511" s="89" t="s">
        <v>293</v>
      </c>
      <c r="AI511" s="215"/>
      <c r="AJ511" s="89" t="s">
        <v>354</v>
      </c>
      <c r="AK511" s="89" t="s">
        <v>355</v>
      </c>
      <c r="AL511" s="89" t="s">
        <v>356</v>
      </c>
      <c r="AM511" s="215"/>
      <c r="AN511" s="215"/>
      <c r="AO511" s="215"/>
      <c r="AP511" s="215"/>
      <c r="AQ511" s="215"/>
      <c r="AR511" s="89" t="s">
        <v>792</v>
      </c>
      <c r="AS511" s="89" t="s">
        <v>645</v>
      </c>
      <c r="AT511" s="89" t="s">
        <v>651</v>
      </c>
      <c r="AV511" s="89" t="s">
        <v>794</v>
      </c>
      <c r="AW511" s="89" t="s">
        <v>653</v>
      </c>
      <c r="AX511" s="89" t="s">
        <v>356</v>
      </c>
      <c r="AZ511" s="89" t="s">
        <v>794</v>
      </c>
      <c r="BA511" s="89" t="s">
        <v>653</v>
      </c>
      <c r="BB511" s="89" t="s">
        <v>356</v>
      </c>
    </row>
    <row r="512" spans="1:54" ht="12.75">
      <c r="A512" s="89" t="s">
        <v>452</v>
      </c>
      <c r="B512" s="89" t="s">
        <v>453</v>
      </c>
      <c r="C512" s="89" t="s">
        <v>288</v>
      </c>
      <c r="D512" s="89" t="s">
        <v>452</v>
      </c>
      <c r="E512" s="89" t="s">
        <v>453</v>
      </c>
      <c r="F512" s="89" t="s">
        <v>288</v>
      </c>
      <c r="G512" s="215"/>
      <c r="H512" s="89" t="s">
        <v>365</v>
      </c>
      <c r="I512" s="89" t="s">
        <v>366</v>
      </c>
      <c r="J512" s="89" t="s">
        <v>342</v>
      </c>
      <c r="L512" s="89" t="s">
        <v>365</v>
      </c>
      <c r="M512" s="89" t="s">
        <v>366</v>
      </c>
      <c r="N512" s="89" t="s">
        <v>342</v>
      </c>
      <c r="P512" s="89" t="s">
        <v>365</v>
      </c>
      <c r="Q512" s="89" t="s">
        <v>366</v>
      </c>
      <c r="R512" s="89" t="s">
        <v>342</v>
      </c>
      <c r="S512" s="215"/>
      <c r="T512" s="89" t="s">
        <v>291</v>
      </c>
      <c r="U512" s="89" t="s">
        <v>292</v>
      </c>
      <c r="V512" s="89" t="s">
        <v>293</v>
      </c>
      <c r="W512" s="215"/>
      <c r="X512" s="89" t="s">
        <v>291</v>
      </c>
      <c r="Y512" s="89" t="s">
        <v>292</v>
      </c>
      <c r="Z512" s="89" t="s">
        <v>293</v>
      </c>
      <c r="AA512" s="215"/>
      <c r="AB512" s="89" t="s">
        <v>291</v>
      </c>
      <c r="AC512" s="89" t="s">
        <v>292</v>
      </c>
      <c r="AD512" s="89" t="s">
        <v>293</v>
      </c>
      <c r="AE512" s="215"/>
      <c r="AF512" s="89" t="s">
        <v>291</v>
      </c>
      <c r="AG512" s="89" t="s">
        <v>292</v>
      </c>
      <c r="AH512" s="89" t="s">
        <v>293</v>
      </c>
      <c r="AI512" s="215"/>
      <c r="AJ512" s="89" t="s">
        <v>354</v>
      </c>
      <c r="AK512" s="89" t="s">
        <v>355</v>
      </c>
      <c r="AL512" s="89" t="s">
        <v>356</v>
      </c>
      <c r="AM512" s="215"/>
      <c r="AN512" s="215"/>
      <c r="AO512" s="215"/>
      <c r="AP512" s="215"/>
      <c r="AQ512" s="215"/>
      <c r="AR512" s="89" t="s">
        <v>792</v>
      </c>
      <c r="AS512" s="89" t="s">
        <v>645</v>
      </c>
      <c r="AT512" s="89" t="s">
        <v>651</v>
      </c>
      <c r="AV512" s="89" t="s">
        <v>367</v>
      </c>
      <c r="AW512" s="89" t="s">
        <v>368</v>
      </c>
      <c r="AX512" s="89" t="s">
        <v>369</v>
      </c>
      <c r="AZ512" s="89" t="s">
        <v>367</v>
      </c>
      <c r="BA512" s="89" t="s">
        <v>368</v>
      </c>
      <c r="BB512" s="89" t="s">
        <v>369</v>
      </c>
    </row>
    <row r="513" spans="1:54" ht="12.75">
      <c r="A513" s="89" t="s">
        <v>776</v>
      </c>
      <c r="B513" s="89" t="s">
        <v>495</v>
      </c>
      <c r="C513" s="89" t="s">
        <v>290</v>
      </c>
      <c r="D513" s="89" t="s">
        <v>776</v>
      </c>
      <c r="E513" s="89" t="s">
        <v>495</v>
      </c>
      <c r="F513" s="89" t="s">
        <v>290</v>
      </c>
      <c r="G513" s="215"/>
      <c r="H513" s="89" t="s">
        <v>822</v>
      </c>
      <c r="I513" s="89">
        <v>8601070751</v>
      </c>
      <c r="J513" s="89">
        <v>860101001</v>
      </c>
      <c r="L513" s="89" t="s">
        <v>822</v>
      </c>
      <c r="M513" s="89">
        <v>8601070751</v>
      </c>
      <c r="N513" s="89">
        <v>860101001</v>
      </c>
      <c r="P513" s="89" t="s">
        <v>822</v>
      </c>
      <c r="Q513" s="89">
        <v>8601070751</v>
      </c>
      <c r="R513" s="89">
        <v>860101001</v>
      </c>
      <c r="S513" s="215"/>
      <c r="T513" s="89" t="s">
        <v>794</v>
      </c>
      <c r="U513" s="89" t="s">
        <v>653</v>
      </c>
      <c r="V513" s="89" t="s">
        <v>356</v>
      </c>
      <c r="W513" s="215"/>
      <c r="X513" s="89" t="s">
        <v>794</v>
      </c>
      <c r="Y513" s="89" t="s">
        <v>653</v>
      </c>
      <c r="Z513" s="89" t="s">
        <v>356</v>
      </c>
      <c r="AA513" s="215"/>
      <c r="AB513" s="89" t="s">
        <v>794</v>
      </c>
      <c r="AC513" s="89" t="s">
        <v>653</v>
      </c>
      <c r="AD513" s="89" t="s">
        <v>356</v>
      </c>
      <c r="AE513" s="215"/>
      <c r="AF513" s="89" t="s">
        <v>794</v>
      </c>
      <c r="AG513" s="89" t="s">
        <v>653</v>
      </c>
      <c r="AH513" s="89" t="s">
        <v>356</v>
      </c>
      <c r="AI513" s="215"/>
      <c r="AJ513" s="89" t="s">
        <v>354</v>
      </c>
      <c r="AK513" s="89" t="s">
        <v>355</v>
      </c>
      <c r="AL513" s="89" t="s">
        <v>356</v>
      </c>
      <c r="AM513" s="215"/>
      <c r="AN513" s="215"/>
      <c r="AO513" s="215"/>
      <c r="AP513" s="215"/>
      <c r="AQ513" s="215"/>
      <c r="AR513" s="89" t="s">
        <v>792</v>
      </c>
      <c r="AS513" s="89" t="s">
        <v>645</v>
      </c>
      <c r="AT513" s="89" t="s">
        <v>651</v>
      </c>
      <c r="AV513" s="89" t="s">
        <v>365</v>
      </c>
      <c r="AW513" s="89" t="s">
        <v>366</v>
      </c>
      <c r="AX513" s="89" t="s">
        <v>342</v>
      </c>
      <c r="AZ513" s="89" t="s">
        <v>365</v>
      </c>
      <c r="BA513" s="89" t="s">
        <v>366</v>
      </c>
      <c r="BB513" s="89" t="s">
        <v>342</v>
      </c>
    </row>
    <row r="514" spans="1:54" ht="12.75">
      <c r="A514" s="89" t="s">
        <v>688</v>
      </c>
      <c r="B514" s="89" t="s">
        <v>645</v>
      </c>
      <c r="C514" s="89" t="s">
        <v>356</v>
      </c>
      <c r="D514" s="89" t="s">
        <v>688</v>
      </c>
      <c r="E514" s="89" t="s">
        <v>645</v>
      </c>
      <c r="F514" s="89" t="s">
        <v>356</v>
      </c>
      <c r="G514" s="215"/>
      <c r="H514" s="89" t="s">
        <v>654</v>
      </c>
      <c r="I514" s="89" t="s">
        <v>655</v>
      </c>
      <c r="J514" s="89" t="s">
        <v>656</v>
      </c>
      <c r="L514" s="89" t="s">
        <v>654</v>
      </c>
      <c r="M514" s="89" t="s">
        <v>655</v>
      </c>
      <c r="N514" s="89" t="s">
        <v>656</v>
      </c>
      <c r="P514" s="89" t="s">
        <v>654</v>
      </c>
      <c r="Q514" s="89" t="s">
        <v>655</v>
      </c>
      <c r="R514" s="89" t="s">
        <v>656</v>
      </c>
      <c r="S514" s="215"/>
      <c r="T514" s="89" t="s">
        <v>794</v>
      </c>
      <c r="U514" s="89" t="s">
        <v>653</v>
      </c>
      <c r="V514" s="89" t="s">
        <v>356</v>
      </c>
      <c r="W514" s="215"/>
      <c r="X514" s="89" t="s">
        <v>794</v>
      </c>
      <c r="Y514" s="89" t="s">
        <v>653</v>
      </c>
      <c r="Z514" s="89" t="s">
        <v>356</v>
      </c>
      <c r="AA514" s="215"/>
      <c r="AB514" s="89" t="s">
        <v>794</v>
      </c>
      <c r="AC514" s="89" t="s">
        <v>653</v>
      </c>
      <c r="AD514" s="89" t="s">
        <v>356</v>
      </c>
      <c r="AE514" s="215"/>
      <c r="AF514" s="89" t="s">
        <v>794</v>
      </c>
      <c r="AG514" s="89" t="s">
        <v>653</v>
      </c>
      <c r="AH514" s="89" t="s">
        <v>356</v>
      </c>
      <c r="AI514" s="215"/>
      <c r="AJ514" s="89" t="s">
        <v>775</v>
      </c>
      <c r="AK514" s="89" t="s">
        <v>487</v>
      </c>
      <c r="AL514" s="89" t="s">
        <v>316</v>
      </c>
      <c r="AM514" s="215"/>
      <c r="AN514" s="215"/>
      <c r="AO514" s="215"/>
      <c r="AP514" s="215"/>
      <c r="AQ514" s="215"/>
      <c r="AR514" s="89" t="s">
        <v>644</v>
      </c>
      <c r="AS514" s="89" t="s">
        <v>645</v>
      </c>
      <c r="AT514" s="89" t="s">
        <v>646</v>
      </c>
      <c r="AV514" s="89" t="s">
        <v>822</v>
      </c>
      <c r="AW514" s="89">
        <v>8601070751</v>
      </c>
      <c r="AX514" s="89">
        <v>860101001</v>
      </c>
      <c r="AZ514" s="89" t="s">
        <v>822</v>
      </c>
      <c r="BA514" s="89">
        <v>8601070751</v>
      </c>
      <c r="BB514" s="89">
        <v>860101001</v>
      </c>
    </row>
    <row r="515" spans="1:54" ht="12.75">
      <c r="A515" s="89" t="s">
        <v>688</v>
      </c>
      <c r="B515" s="89" t="s">
        <v>645</v>
      </c>
      <c r="C515" s="89" t="s">
        <v>356</v>
      </c>
      <c r="D515" s="89" t="s">
        <v>688</v>
      </c>
      <c r="E515" s="89" t="s">
        <v>645</v>
      </c>
      <c r="F515" s="89" t="s">
        <v>356</v>
      </c>
      <c r="G515" s="215"/>
      <c r="H515" s="89" t="s">
        <v>657</v>
      </c>
      <c r="I515" s="89" t="s">
        <v>658</v>
      </c>
      <c r="J515" s="89" t="s">
        <v>434</v>
      </c>
      <c r="L515" s="89" t="s">
        <v>657</v>
      </c>
      <c r="M515" s="89" t="s">
        <v>658</v>
      </c>
      <c r="N515" s="89" t="s">
        <v>434</v>
      </c>
      <c r="P515" s="89" t="s">
        <v>657</v>
      </c>
      <c r="Q515" s="89" t="s">
        <v>658</v>
      </c>
      <c r="R515" s="89" t="s">
        <v>434</v>
      </c>
      <c r="S515" s="215"/>
      <c r="T515" s="89" t="s">
        <v>265</v>
      </c>
      <c r="W515" s="215"/>
      <c r="X515" s="89" t="s">
        <v>717</v>
      </c>
      <c r="Y515" s="89" t="s">
        <v>718</v>
      </c>
      <c r="Z515" s="89" t="s">
        <v>342</v>
      </c>
      <c r="AA515" s="215"/>
      <c r="AB515" s="89" t="s">
        <v>265</v>
      </c>
      <c r="AE515" s="215"/>
      <c r="AF515" s="89" t="s">
        <v>717</v>
      </c>
      <c r="AG515" s="89" t="s">
        <v>718</v>
      </c>
      <c r="AH515" s="89" t="s">
        <v>342</v>
      </c>
      <c r="AI515" s="215"/>
      <c r="AJ515" s="89" t="s">
        <v>712</v>
      </c>
      <c r="AK515" s="89" t="s">
        <v>713</v>
      </c>
      <c r="AL515" s="89" t="s">
        <v>288</v>
      </c>
      <c r="AM515" s="215"/>
      <c r="AN515" s="215"/>
      <c r="AO515" s="215"/>
      <c r="AP515" s="215"/>
      <c r="AQ515" s="215"/>
      <c r="AR515" s="89" t="s">
        <v>644</v>
      </c>
      <c r="AS515" s="89" t="s">
        <v>645</v>
      </c>
      <c r="AT515" s="89" t="s">
        <v>646</v>
      </c>
      <c r="AV515" s="89" t="s">
        <v>654</v>
      </c>
      <c r="AW515" s="89" t="s">
        <v>655</v>
      </c>
      <c r="AX515" s="89" t="s">
        <v>656</v>
      </c>
      <c r="AZ515" s="89" t="s">
        <v>654</v>
      </c>
      <c r="BA515" s="89" t="s">
        <v>655</v>
      </c>
      <c r="BB515" s="89" t="s">
        <v>656</v>
      </c>
    </row>
    <row r="516" spans="1:54" ht="12.75">
      <c r="A516" s="89" t="s">
        <v>792</v>
      </c>
      <c r="B516" s="89" t="s">
        <v>645</v>
      </c>
      <c r="C516" s="89" t="s">
        <v>651</v>
      </c>
      <c r="D516" s="89" t="s">
        <v>792</v>
      </c>
      <c r="E516" s="89" t="s">
        <v>645</v>
      </c>
      <c r="F516" s="89" t="s">
        <v>651</v>
      </c>
      <c r="G516" s="215"/>
      <c r="H516" s="89" t="s">
        <v>657</v>
      </c>
      <c r="I516" s="89" t="s">
        <v>658</v>
      </c>
      <c r="J516" s="89" t="s">
        <v>434</v>
      </c>
      <c r="L516" s="89" t="s">
        <v>657</v>
      </c>
      <c r="M516" s="89" t="s">
        <v>658</v>
      </c>
      <c r="N516" s="89" t="s">
        <v>434</v>
      </c>
      <c r="P516" s="89" t="s">
        <v>657</v>
      </c>
      <c r="Q516" s="89" t="s">
        <v>658</v>
      </c>
      <c r="R516" s="89" t="s">
        <v>434</v>
      </c>
      <c r="S516" s="215"/>
      <c r="T516" s="89" t="s">
        <v>717</v>
      </c>
      <c r="U516" s="89" t="s">
        <v>718</v>
      </c>
      <c r="V516" s="89" t="s">
        <v>342</v>
      </c>
      <c r="W516" s="215"/>
      <c r="X516" s="89" t="s">
        <v>717</v>
      </c>
      <c r="Y516" s="89" t="s">
        <v>718</v>
      </c>
      <c r="Z516" s="89" t="s">
        <v>342</v>
      </c>
      <c r="AA516" s="215"/>
      <c r="AB516" s="89" t="s">
        <v>717</v>
      </c>
      <c r="AC516" s="89" t="s">
        <v>718</v>
      </c>
      <c r="AD516" s="89" t="s">
        <v>342</v>
      </c>
      <c r="AE516" s="215"/>
      <c r="AF516" s="89" t="s">
        <v>717</v>
      </c>
      <c r="AG516" s="89" t="s">
        <v>718</v>
      </c>
      <c r="AH516" s="89" t="s">
        <v>342</v>
      </c>
      <c r="AI516" s="215"/>
      <c r="AJ516" s="89" t="s">
        <v>712</v>
      </c>
      <c r="AK516" s="89" t="s">
        <v>713</v>
      </c>
      <c r="AL516" s="89" t="s">
        <v>288</v>
      </c>
      <c r="AM516" s="215"/>
      <c r="AN516" s="215"/>
      <c r="AO516" s="215"/>
      <c r="AP516" s="215"/>
      <c r="AQ516" s="215"/>
      <c r="AR516" s="89" t="s">
        <v>644</v>
      </c>
      <c r="AS516" s="89" t="s">
        <v>645</v>
      </c>
      <c r="AT516" s="89" t="s">
        <v>646</v>
      </c>
      <c r="AV516" s="89" t="s">
        <v>657</v>
      </c>
      <c r="AW516" s="89" t="s">
        <v>658</v>
      </c>
      <c r="AX516" s="89" t="s">
        <v>434</v>
      </c>
      <c r="AZ516" s="89" t="s">
        <v>657</v>
      </c>
      <c r="BA516" s="89" t="s">
        <v>658</v>
      </c>
      <c r="BB516" s="89" t="s">
        <v>434</v>
      </c>
    </row>
    <row r="517" spans="1:54" ht="12.75">
      <c r="A517" s="89" t="s">
        <v>644</v>
      </c>
      <c r="B517" s="89" t="s">
        <v>645</v>
      </c>
      <c r="C517" s="89" t="s">
        <v>646</v>
      </c>
      <c r="D517" s="89" t="s">
        <v>644</v>
      </c>
      <c r="E517" s="89" t="s">
        <v>645</v>
      </c>
      <c r="F517" s="89" t="s">
        <v>646</v>
      </c>
      <c r="G517" s="215"/>
      <c r="H517" s="89" t="s">
        <v>795</v>
      </c>
      <c r="I517" s="89" t="s">
        <v>518</v>
      </c>
      <c r="J517" s="89" t="s">
        <v>796</v>
      </c>
      <c r="L517" s="89" t="s">
        <v>795</v>
      </c>
      <c r="M517" s="89" t="s">
        <v>518</v>
      </c>
      <c r="N517" s="89" t="s">
        <v>796</v>
      </c>
      <c r="P517" s="89" t="s">
        <v>795</v>
      </c>
      <c r="Q517" s="89" t="s">
        <v>518</v>
      </c>
      <c r="R517" s="89" t="s">
        <v>796</v>
      </c>
      <c r="S517" s="215"/>
      <c r="T517" s="89" t="s">
        <v>717</v>
      </c>
      <c r="U517" s="89" t="s">
        <v>718</v>
      </c>
      <c r="V517" s="89" t="s">
        <v>342</v>
      </c>
      <c r="W517" s="215"/>
      <c r="X517" s="89" t="s">
        <v>294</v>
      </c>
      <c r="Y517" s="89" t="s">
        <v>295</v>
      </c>
      <c r="Z517" s="89" t="s">
        <v>296</v>
      </c>
      <c r="AA517" s="215"/>
      <c r="AB517" s="89" t="s">
        <v>717</v>
      </c>
      <c r="AC517" s="89" t="s">
        <v>718</v>
      </c>
      <c r="AD517" s="89" t="s">
        <v>342</v>
      </c>
      <c r="AE517" s="215"/>
      <c r="AF517" s="89" t="s">
        <v>294</v>
      </c>
      <c r="AG517" s="89" t="s">
        <v>295</v>
      </c>
      <c r="AH517" s="89" t="s">
        <v>296</v>
      </c>
      <c r="AI517" s="215"/>
      <c r="AJ517" s="89" t="s">
        <v>711</v>
      </c>
      <c r="AK517" s="89" t="s">
        <v>338</v>
      </c>
      <c r="AL517" s="89" t="s">
        <v>339</v>
      </c>
      <c r="AM517" s="215"/>
      <c r="AN517" s="215"/>
      <c r="AO517" s="215"/>
      <c r="AP517" s="215"/>
      <c r="AQ517" s="215"/>
      <c r="AR517" s="89" t="s">
        <v>644</v>
      </c>
      <c r="AS517" s="89" t="s">
        <v>645</v>
      </c>
      <c r="AT517" s="89" t="s">
        <v>646</v>
      </c>
      <c r="AV517" s="89" t="s">
        <v>657</v>
      </c>
      <c r="AW517" s="89" t="s">
        <v>658</v>
      </c>
      <c r="AX517" s="89" t="s">
        <v>434</v>
      </c>
      <c r="AZ517" s="89" t="s">
        <v>657</v>
      </c>
      <c r="BA517" s="89" t="s">
        <v>658</v>
      </c>
      <c r="BB517" s="89" t="s">
        <v>434</v>
      </c>
    </row>
    <row r="518" spans="1:54" ht="12.75">
      <c r="A518" s="89" t="s">
        <v>644</v>
      </c>
      <c r="B518" s="89" t="s">
        <v>645</v>
      </c>
      <c r="C518" s="89" t="s">
        <v>646</v>
      </c>
      <c r="D518" s="89" t="s">
        <v>644</v>
      </c>
      <c r="E518" s="89" t="s">
        <v>645</v>
      </c>
      <c r="F518" s="89" t="s">
        <v>646</v>
      </c>
      <c r="G518" s="215"/>
      <c r="H518" s="89" t="s">
        <v>795</v>
      </c>
      <c r="I518" s="89" t="s">
        <v>518</v>
      </c>
      <c r="J518" s="89" t="s">
        <v>796</v>
      </c>
      <c r="L518" s="89" t="s">
        <v>795</v>
      </c>
      <c r="M518" s="89" t="s">
        <v>518</v>
      </c>
      <c r="N518" s="89" t="s">
        <v>796</v>
      </c>
      <c r="P518" s="89" t="s">
        <v>795</v>
      </c>
      <c r="Q518" s="89" t="s">
        <v>518</v>
      </c>
      <c r="R518" s="89" t="s">
        <v>796</v>
      </c>
      <c r="S518" s="215"/>
      <c r="T518" s="89" t="s">
        <v>294</v>
      </c>
      <c r="U518" s="89" t="s">
        <v>295</v>
      </c>
      <c r="V518" s="89" t="s">
        <v>296</v>
      </c>
      <c r="W518" s="215"/>
      <c r="X518" s="89" t="s">
        <v>294</v>
      </c>
      <c r="Y518" s="89" t="s">
        <v>295</v>
      </c>
      <c r="Z518" s="89" t="s">
        <v>296</v>
      </c>
      <c r="AA518" s="215"/>
      <c r="AB518" s="89" t="s">
        <v>294</v>
      </c>
      <c r="AC518" s="89" t="s">
        <v>295</v>
      </c>
      <c r="AD518" s="89" t="s">
        <v>296</v>
      </c>
      <c r="AE518" s="215"/>
      <c r="AF518" s="89" t="s">
        <v>294</v>
      </c>
      <c r="AG518" s="89" t="s">
        <v>295</v>
      </c>
      <c r="AH518" s="89" t="s">
        <v>296</v>
      </c>
      <c r="AI518" s="215"/>
      <c r="AJ518" s="89" t="s">
        <v>441</v>
      </c>
      <c r="AK518" s="89" t="s">
        <v>442</v>
      </c>
      <c r="AL518" s="89" t="s">
        <v>342</v>
      </c>
      <c r="AM518" s="215"/>
      <c r="AN518" s="215"/>
      <c r="AO518" s="215"/>
      <c r="AP518" s="215"/>
      <c r="AQ518" s="215"/>
      <c r="AR518" s="89" t="s">
        <v>793</v>
      </c>
      <c r="AS518" s="89" t="s">
        <v>645</v>
      </c>
      <c r="AT518" s="89" t="s">
        <v>652</v>
      </c>
      <c r="AV518" s="89" t="s">
        <v>795</v>
      </c>
      <c r="AW518" s="89" t="s">
        <v>518</v>
      </c>
      <c r="AX518" s="89" t="s">
        <v>796</v>
      </c>
      <c r="AZ518" s="89" t="s">
        <v>795</v>
      </c>
      <c r="BA518" s="89" t="s">
        <v>518</v>
      </c>
      <c r="BB518" s="89" t="s">
        <v>796</v>
      </c>
    </row>
    <row r="519" spans="1:54" ht="12.75">
      <c r="A519" s="89" t="s">
        <v>793</v>
      </c>
      <c r="B519" s="89" t="s">
        <v>645</v>
      </c>
      <c r="C519" s="89" t="s">
        <v>652</v>
      </c>
      <c r="D519" s="89" t="s">
        <v>793</v>
      </c>
      <c r="E519" s="89" t="s">
        <v>645</v>
      </c>
      <c r="F519" s="89" t="s">
        <v>652</v>
      </c>
      <c r="G519" s="215"/>
      <c r="H519" s="89" t="s">
        <v>370</v>
      </c>
      <c r="I519" s="89" t="s">
        <v>352</v>
      </c>
      <c r="J519" s="89" t="s">
        <v>371</v>
      </c>
      <c r="L519" s="89" t="s">
        <v>370</v>
      </c>
      <c r="M519" s="89" t="s">
        <v>352</v>
      </c>
      <c r="N519" s="89" t="s">
        <v>371</v>
      </c>
      <c r="P519" s="89" t="s">
        <v>370</v>
      </c>
      <c r="Q519" s="89" t="s">
        <v>352</v>
      </c>
      <c r="R519" s="89" t="s">
        <v>371</v>
      </c>
      <c r="S519" s="215"/>
      <c r="T519" s="89" t="s">
        <v>294</v>
      </c>
      <c r="U519" s="89" t="s">
        <v>295</v>
      </c>
      <c r="V519" s="89" t="s">
        <v>296</v>
      </c>
      <c r="W519" s="215"/>
      <c r="X519" s="89" t="s">
        <v>785</v>
      </c>
      <c r="Y519" s="89" t="s">
        <v>786</v>
      </c>
      <c r="Z519" s="89" t="s">
        <v>605</v>
      </c>
      <c r="AA519" s="215"/>
      <c r="AB519" s="89" t="s">
        <v>294</v>
      </c>
      <c r="AC519" s="89" t="s">
        <v>295</v>
      </c>
      <c r="AD519" s="89" t="s">
        <v>296</v>
      </c>
      <c r="AE519" s="215"/>
      <c r="AF519" s="89" t="s">
        <v>785</v>
      </c>
      <c r="AG519" s="89" t="s">
        <v>786</v>
      </c>
      <c r="AH519" s="89" t="s">
        <v>605</v>
      </c>
      <c r="AI519" s="215"/>
      <c r="AJ519" s="89" t="s">
        <v>443</v>
      </c>
      <c r="AK519" s="89" t="s">
        <v>444</v>
      </c>
      <c r="AL519" s="89" t="s">
        <v>342</v>
      </c>
      <c r="AM519" s="215"/>
      <c r="AN519" s="215"/>
      <c r="AO519" s="215"/>
      <c r="AP519" s="215"/>
      <c r="AQ519" s="215"/>
      <c r="AR519" s="89" t="s">
        <v>793</v>
      </c>
      <c r="AS519" s="89" t="s">
        <v>645</v>
      </c>
      <c r="AT519" s="89" t="s">
        <v>652</v>
      </c>
      <c r="AV519" s="89" t="s">
        <v>795</v>
      </c>
      <c r="AW519" s="89" t="s">
        <v>518</v>
      </c>
      <c r="AX519" s="89" t="s">
        <v>796</v>
      </c>
      <c r="AZ519" s="89" t="s">
        <v>795</v>
      </c>
      <c r="BA519" s="89" t="s">
        <v>518</v>
      </c>
      <c r="BB519" s="89" t="s">
        <v>796</v>
      </c>
    </row>
    <row r="520" spans="1:54" ht="12.75">
      <c r="A520" s="89" t="s">
        <v>793</v>
      </c>
      <c r="B520" s="89" t="s">
        <v>645</v>
      </c>
      <c r="C520" s="89" t="s">
        <v>652</v>
      </c>
      <c r="D520" s="89" t="s">
        <v>793</v>
      </c>
      <c r="E520" s="89" t="s">
        <v>645</v>
      </c>
      <c r="F520" s="89" t="s">
        <v>652</v>
      </c>
      <c r="G520" s="215"/>
      <c r="H520" s="89" t="s">
        <v>372</v>
      </c>
      <c r="I520" s="89" t="s">
        <v>373</v>
      </c>
      <c r="J520" s="89" t="s">
        <v>374</v>
      </c>
      <c r="L520" s="89" t="s">
        <v>372</v>
      </c>
      <c r="M520" s="89" t="s">
        <v>373</v>
      </c>
      <c r="N520" s="89" t="s">
        <v>374</v>
      </c>
      <c r="P520" s="89" t="s">
        <v>372</v>
      </c>
      <c r="Q520" s="89" t="s">
        <v>373</v>
      </c>
      <c r="R520" s="89" t="s">
        <v>374</v>
      </c>
      <c r="S520" s="215"/>
      <c r="T520" s="89" t="s">
        <v>785</v>
      </c>
      <c r="U520" s="89" t="s">
        <v>786</v>
      </c>
      <c r="V520" s="89" t="s">
        <v>605</v>
      </c>
      <c r="W520" s="215"/>
      <c r="X520" s="89" t="s">
        <v>785</v>
      </c>
      <c r="Y520" s="89" t="s">
        <v>786</v>
      </c>
      <c r="Z520" s="89" t="s">
        <v>605</v>
      </c>
      <c r="AA520" s="215"/>
      <c r="AB520" s="89" t="s">
        <v>785</v>
      </c>
      <c r="AC520" s="89" t="s">
        <v>786</v>
      </c>
      <c r="AD520" s="89" t="s">
        <v>605</v>
      </c>
      <c r="AE520" s="215"/>
      <c r="AF520" s="89" t="s">
        <v>785</v>
      </c>
      <c r="AG520" s="89" t="s">
        <v>786</v>
      </c>
      <c r="AH520" s="89" t="s">
        <v>605</v>
      </c>
      <c r="AI520" s="215"/>
      <c r="AJ520" s="89" t="s">
        <v>446</v>
      </c>
      <c r="AK520" s="89" t="s">
        <v>447</v>
      </c>
      <c r="AL520" s="89" t="s">
        <v>318</v>
      </c>
      <c r="AM520" s="215"/>
      <c r="AN520" s="215"/>
      <c r="AO520" s="215"/>
      <c r="AP520" s="215"/>
      <c r="AQ520" s="215"/>
      <c r="AR520" s="89" t="s">
        <v>793</v>
      </c>
      <c r="AS520" s="89" t="s">
        <v>645</v>
      </c>
      <c r="AT520" s="89" t="s">
        <v>652</v>
      </c>
      <c r="AV520" s="89" t="s">
        <v>370</v>
      </c>
      <c r="AW520" s="89" t="s">
        <v>352</v>
      </c>
      <c r="AX520" s="89" t="s">
        <v>371</v>
      </c>
      <c r="AZ520" s="89" t="s">
        <v>370</v>
      </c>
      <c r="BA520" s="89" t="s">
        <v>352</v>
      </c>
      <c r="BB520" s="89" t="s">
        <v>371</v>
      </c>
    </row>
    <row r="521" spans="1:54" ht="12.75">
      <c r="A521" s="89" t="s">
        <v>647</v>
      </c>
      <c r="B521" s="89" t="s">
        <v>645</v>
      </c>
      <c r="C521" s="89" t="s">
        <v>648</v>
      </c>
      <c r="D521" s="89" t="s">
        <v>647</v>
      </c>
      <c r="E521" s="89" t="s">
        <v>645</v>
      </c>
      <c r="F521" s="89" t="s">
        <v>648</v>
      </c>
      <c r="G521" s="215"/>
      <c r="H521" s="89" t="s">
        <v>659</v>
      </c>
      <c r="I521" s="89" t="s">
        <v>660</v>
      </c>
      <c r="J521" s="89" t="s">
        <v>661</v>
      </c>
      <c r="L521" s="89" t="s">
        <v>659</v>
      </c>
      <c r="M521" s="89" t="s">
        <v>660</v>
      </c>
      <c r="N521" s="89" t="s">
        <v>661</v>
      </c>
      <c r="P521" s="89" t="s">
        <v>659</v>
      </c>
      <c r="Q521" s="89" t="s">
        <v>660</v>
      </c>
      <c r="R521" s="89" t="s">
        <v>661</v>
      </c>
      <c r="S521" s="215"/>
      <c r="T521" s="89" t="s">
        <v>785</v>
      </c>
      <c r="U521" s="89" t="s">
        <v>786</v>
      </c>
      <c r="V521" s="89" t="s">
        <v>605</v>
      </c>
      <c r="W521" s="215"/>
      <c r="X521" s="89" t="s">
        <v>654</v>
      </c>
      <c r="Y521" s="89" t="s">
        <v>655</v>
      </c>
      <c r="Z521" s="89" t="s">
        <v>656</v>
      </c>
      <c r="AA521" s="215"/>
      <c r="AB521" s="89" t="s">
        <v>785</v>
      </c>
      <c r="AC521" s="89" t="s">
        <v>786</v>
      </c>
      <c r="AD521" s="89" t="s">
        <v>605</v>
      </c>
      <c r="AE521" s="215"/>
      <c r="AF521" s="89" t="s">
        <v>654</v>
      </c>
      <c r="AG521" s="89" t="s">
        <v>655</v>
      </c>
      <c r="AH521" s="89" t="s">
        <v>656</v>
      </c>
      <c r="AI521" s="215"/>
      <c r="AJ521" s="89" t="s">
        <v>791</v>
      </c>
      <c r="AK521" s="89" t="s">
        <v>689</v>
      </c>
      <c r="AL521" s="89" t="s">
        <v>646</v>
      </c>
      <c r="AM521" s="215"/>
      <c r="AN521" s="215"/>
      <c r="AO521" s="215"/>
      <c r="AP521" s="215"/>
      <c r="AQ521" s="215"/>
      <c r="AR521" s="89" t="s">
        <v>793</v>
      </c>
      <c r="AS521" s="89" t="s">
        <v>645</v>
      </c>
      <c r="AT521" s="89" t="s">
        <v>652</v>
      </c>
      <c r="AV521" s="89" t="s">
        <v>372</v>
      </c>
      <c r="AW521" s="89" t="s">
        <v>373</v>
      </c>
      <c r="AX521" s="89" t="s">
        <v>374</v>
      </c>
      <c r="AZ521" s="89" t="s">
        <v>372</v>
      </c>
      <c r="BA521" s="89" t="s">
        <v>373</v>
      </c>
      <c r="BB521" s="89" t="s">
        <v>374</v>
      </c>
    </row>
    <row r="522" spans="1:54" ht="12.75">
      <c r="A522" s="89" t="s">
        <v>649</v>
      </c>
      <c r="B522" s="89" t="s">
        <v>645</v>
      </c>
      <c r="C522" s="89" t="s">
        <v>650</v>
      </c>
      <c r="D522" s="89" t="s">
        <v>649</v>
      </c>
      <c r="E522" s="89" t="s">
        <v>645</v>
      </c>
      <c r="F522" s="89" t="s">
        <v>650</v>
      </c>
      <c r="G522" s="215"/>
      <c r="H522" s="89" t="s">
        <v>375</v>
      </c>
      <c r="I522" s="89" t="s">
        <v>376</v>
      </c>
      <c r="J522" s="89" t="s">
        <v>325</v>
      </c>
      <c r="L522" s="89" t="s">
        <v>375</v>
      </c>
      <c r="M522" s="89" t="s">
        <v>376</v>
      </c>
      <c r="N522" s="89" t="s">
        <v>325</v>
      </c>
      <c r="P522" s="89" t="s">
        <v>375</v>
      </c>
      <c r="Q522" s="89" t="s">
        <v>376</v>
      </c>
      <c r="R522" s="89" t="s">
        <v>325</v>
      </c>
      <c r="S522" s="215"/>
      <c r="T522" s="89" t="s">
        <v>654</v>
      </c>
      <c r="U522" s="89" t="s">
        <v>655</v>
      </c>
      <c r="V522" s="89" t="s">
        <v>656</v>
      </c>
      <c r="W522" s="215"/>
      <c r="X522" s="89" t="s">
        <v>299</v>
      </c>
      <c r="Y522" s="89" t="s">
        <v>300</v>
      </c>
      <c r="Z522" s="89" t="s">
        <v>301</v>
      </c>
      <c r="AA522" s="215"/>
      <c r="AB522" s="89" t="s">
        <v>654</v>
      </c>
      <c r="AC522" s="89" t="s">
        <v>655</v>
      </c>
      <c r="AD522" s="89" t="s">
        <v>656</v>
      </c>
      <c r="AE522" s="215"/>
      <c r="AF522" s="89" t="s">
        <v>299</v>
      </c>
      <c r="AG522" s="89" t="s">
        <v>300</v>
      </c>
      <c r="AH522" s="89" t="s">
        <v>301</v>
      </c>
      <c r="AI522" s="215"/>
      <c r="AJ522" s="89" t="s">
        <v>448</v>
      </c>
      <c r="AK522" s="89" t="s">
        <v>449</v>
      </c>
      <c r="AL522" s="89" t="s">
        <v>391</v>
      </c>
      <c r="AM522" s="215"/>
      <c r="AN522" s="215"/>
      <c r="AO522" s="215"/>
      <c r="AP522" s="215"/>
      <c r="AQ522" s="215"/>
      <c r="AR522" s="89" t="s">
        <v>647</v>
      </c>
      <c r="AS522" s="89" t="s">
        <v>645</v>
      </c>
      <c r="AT522" s="89" t="s">
        <v>648</v>
      </c>
      <c r="AV522" s="89" t="s">
        <v>659</v>
      </c>
      <c r="AW522" s="89" t="s">
        <v>660</v>
      </c>
      <c r="AX522" s="89" t="s">
        <v>661</v>
      </c>
      <c r="AZ522" s="89" t="s">
        <v>659</v>
      </c>
      <c r="BA522" s="89" t="s">
        <v>660</v>
      </c>
      <c r="BB522" s="89" t="s">
        <v>661</v>
      </c>
    </row>
    <row r="523" spans="1:54" ht="12.75">
      <c r="A523" s="89" t="s">
        <v>649</v>
      </c>
      <c r="B523" s="89" t="s">
        <v>645</v>
      </c>
      <c r="C523" s="89" t="s">
        <v>650</v>
      </c>
      <c r="D523" s="89" t="s">
        <v>649</v>
      </c>
      <c r="E523" s="89" t="s">
        <v>645</v>
      </c>
      <c r="F523" s="89" t="s">
        <v>650</v>
      </c>
      <c r="G523" s="215"/>
      <c r="H523" s="89" t="s">
        <v>797</v>
      </c>
      <c r="I523" s="89" t="s">
        <v>798</v>
      </c>
      <c r="J523" s="89" t="s">
        <v>556</v>
      </c>
      <c r="L523" s="89" t="s">
        <v>797</v>
      </c>
      <c r="M523" s="89" t="s">
        <v>798</v>
      </c>
      <c r="N523" s="89" t="s">
        <v>556</v>
      </c>
      <c r="P523" s="89" t="s">
        <v>797</v>
      </c>
      <c r="Q523" s="89" t="s">
        <v>798</v>
      </c>
      <c r="R523" s="89" t="s">
        <v>556</v>
      </c>
      <c r="S523" s="215"/>
      <c r="T523" s="89" t="s">
        <v>299</v>
      </c>
      <c r="U523" s="89" t="s">
        <v>300</v>
      </c>
      <c r="V523" s="89" t="s">
        <v>301</v>
      </c>
      <c r="W523" s="215"/>
      <c r="X523" s="89" t="s">
        <v>657</v>
      </c>
      <c r="Y523" s="89" t="s">
        <v>658</v>
      </c>
      <c r="Z523" s="89" t="s">
        <v>434</v>
      </c>
      <c r="AA523" s="215"/>
      <c r="AB523" s="89" t="s">
        <v>299</v>
      </c>
      <c r="AC523" s="89" t="s">
        <v>300</v>
      </c>
      <c r="AD523" s="89" t="s">
        <v>301</v>
      </c>
      <c r="AE523" s="215"/>
      <c r="AF523" s="89" t="s">
        <v>657</v>
      </c>
      <c r="AG523" s="89" t="s">
        <v>658</v>
      </c>
      <c r="AH523" s="89" t="s">
        <v>434</v>
      </c>
      <c r="AI523" s="215"/>
      <c r="AJ523" s="89" t="s">
        <v>450</v>
      </c>
      <c r="AK523" s="89" t="s">
        <v>451</v>
      </c>
      <c r="AL523" s="89" t="s">
        <v>325</v>
      </c>
      <c r="AM523" s="215"/>
      <c r="AN523" s="215"/>
      <c r="AO523" s="215"/>
      <c r="AP523" s="215"/>
      <c r="AQ523" s="215"/>
      <c r="AR523" s="89" t="s">
        <v>647</v>
      </c>
      <c r="AS523" s="89" t="s">
        <v>645</v>
      </c>
      <c r="AT523" s="89" t="s">
        <v>648</v>
      </c>
      <c r="AV523" s="89" t="s">
        <v>375</v>
      </c>
      <c r="AW523" s="89" t="s">
        <v>376</v>
      </c>
      <c r="AX523" s="89" t="s">
        <v>325</v>
      </c>
      <c r="AZ523" s="89" t="s">
        <v>375</v>
      </c>
      <c r="BA523" s="89" t="s">
        <v>376</v>
      </c>
      <c r="BB523" s="89" t="s">
        <v>325</v>
      </c>
    </row>
    <row r="524" spans="1:54" ht="12.75">
      <c r="A524" s="89" t="s">
        <v>454</v>
      </c>
      <c r="B524" s="89" t="s">
        <v>455</v>
      </c>
      <c r="C524" s="89" t="s">
        <v>318</v>
      </c>
      <c r="D524" s="89" t="s">
        <v>454</v>
      </c>
      <c r="E524" s="89" t="s">
        <v>455</v>
      </c>
      <c r="F524" s="89" t="s">
        <v>318</v>
      </c>
      <c r="G524" s="215"/>
      <c r="H524" s="89" t="s">
        <v>797</v>
      </c>
      <c r="I524" s="89" t="s">
        <v>798</v>
      </c>
      <c r="J524" s="89" t="s">
        <v>556</v>
      </c>
      <c r="L524" s="89" t="s">
        <v>797</v>
      </c>
      <c r="M524" s="89" t="s">
        <v>798</v>
      </c>
      <c r="N524" s="89" t="s">
        <v>556</v>
      </c>
      <c r="P524" s="89" t="s">
        <v>797</v>
      </c>
      <c r="Q524" s="89" t="s">
        <v>798</v>
      </c>
      <c r="R524" s="89" t="s">
        <v>556</v>
      </c>
      <c r="S524" s="215"/>
      <c r="T524" s="89" t="s">
        <v>657</v>
      </c>
      <c r="U524" s="89" t="s">
        <v>658</v>
      </c>
      <c r="V524" s="89" t="s">
        <v>434</v>
      </c>
      <c r="W524" s="215"/>
      <c r="X524" s="89" t="s">
        <v>657</v>
      </c>
      <c r="Y524" s="89" t="s">
        <v>658</v>
      </c>
      <c r="Z524" s="89" t="s">
        <v>434</v>
      </c>
      <c r="AA524" s="215"/>
      <c r="AB524" s="89" t="s">
        <v>657</v>
      </c>
      <c r="AC524" s="89" t="s">
        <v>658</v>
      </c>
      <c r="AD524" s="89" t="s">
        <v>434</v>
      </c>
      <c r="AE524" s="215"/>
      <c r="AF524" s="89" t="s">
        <v>657</v>
      </c>
      <c r="AG524" s="89" t="s">
        <v>658</v>
      </c>
      <c r="AH524" s="89" t="s">
        <v>434</v>
      </c>
      <c r="AI524" s="215"/>
      <c r="AJ524" s="89" t="s">
        <v>714</v>
      </c>
      <c r="AK524" s="89" t="s">
        <v>289</v>
      </c>
      <c r="AL524" s="89" t="s">
        <v>290</v>
      </c>
      <c r="AM524" s="215"/>
      <c r="AN524" s="215"/>
      <c r="AO524" s="215"/>
      <c r="AP524" s="215"/>
      <c r="AQ524" s="215"/>
      <c r="AR524" s="89" t="s">
        <v>647</v>
      </c>
      <c r="AS524" s="89" t="s">
        <v>645</v>
      </c>
      <c r="AT524" s="89" t="s">
        <v>648</v>
      </c>
      <c r="AV524" s="89" t="s">
        <v>797</v>
      </c>
      <c r="AW524" s="89" t="s">
        <v>798</v>
      </c>
      <c r="AX524" s="89" t="s">
        <v>556</v>
      </c>
      <c r="AZ524" s="89" t="s">
        <v>797</v>
      </c>
      <c r="BA524" s="89" t="s">
        <v>798</v>
      </c>
      <c r="BB524" s="89" t="s">
        <v>556</v>
      </c>
    </row>
    <row r="525" spans="1:54" ht="12.75">
      <c r="A525" s="89" t="s">
        <v>794</v>
      </c>
      <c r="B525" s="89" t="s">
        <v>653</v>
      </c>
      <c r="C525" s="89" t="s">
        <v>356</v>
      </c>
      <c r="D525" s="89" t="s">
        <v>794</v>
      </c>
      <c r="E525" s="89" t="s">
        <v>653</v>
      </c>
      <c r="F525" s="89" t="s">
        <v>356</v>
      </c>
      <c r="G525" s="215"/>
      <c r="H525" s="89" t="s">
        <v>736</v>
      </c>
      <c r="I525" s="89" t="s">
        <v>737</v>
      </c>
      <c r="J525" s="89" t="s">
        <v>380</v>
      </c>
      <c r="L525" s="89" t="s">
        <v>736</v>
      </c>
      <c r="M525" s="89" t="s">
        <v>737</v>
      </c>
      <c r="N525" s="89" t="s">
        <v>380</v>
      </c>
      <c r="P525" s="89" t="s">
        <v>736</v>
      </c>
      <c r="Q525" s="89" t="s">
        <v>737</v>
      </c>
      <c r="R525" s="89" t="s">
        <v>380</v>
      </c>
      <c r="S525" s="215"/>
      <c r="T525" s="89" t="s">
        <v>657</v>
      </c>
      <c r="U525" s="89" t="s">
        <v>658</v>
      </c>
      <c r="V525" s="89" t="s">
        <v>434</v>
      </c>
      <c r="W525" s="215"/>
      <c r="X525" s="89" t="s">
        <v>795</v>
      </c>
      <c r="Y525" s="89" t="s">
        <v>518</v>
      </c>
      <c r="Z525" s="89" t="s">
        <v>796</v>
      </c>
      <c r="AA525" s="215"/>
      <c r="AB525" s="89" t="s">
        <v>657</v>
      </c>
      <c r="AC525" s="89" t="s">
        <v>658</v>
      </c>
      <c r="AD525" s="89" t="s">
        <v>434</v>
      </c>
      <c r="AE525" s="215"/>
      <c r="AF525" s="89" t="s">
        <v>795</v>
      </c>
      <c r="AG525" s="89" t="s">
        <v>518</v>
      </c>
      <c r="AH525" s="89" t="s">
        <v>796</v>
      </c>
      <c r="AI525" s="215"/>
      <c r="AJ525" s="89" t="s">
        <v>714</v>
      </c>
      <c r="AK525" s="89" t="s">
        <v>289</v>
      </c>
      <c r="AL525" s="89" t="s">
        <v>290</v>
      </c>
      <c r="AM525" s="215"/>
      <c r="AN525" s="215"/>
      <c r="AO525" s="215"/>
      <c r="AP525" s="215"/>
      <c r="AQ525" s="215"/>
      <c r="AR525" s="89" t="s">
        <v>649</v>
      </c>
      <c r="AS525" s="89" t="s">
        <v>645</v>
      </c>
      <c r="AT525" s="89" t="s">
        <v>650</v>
      </c>
      <c r="AV525" s="89" t="s">
        <v>797</v>
      </c>
      <c r="AW525" s="89" t="s">
        <v>798</v>
      </c>
      <c r="AX525" s="89" t="s">
        <v>556</v>
      </c>
      <c r="AZ525" s="89" t="s">
        <v>797</v>
      </c>
      <c r="BA525" s="89" t="s">
        <v>798</v>
      </c>
      <c r="BB525" s="89" t="s">
        <v>556</v>
      </c>
    </row>
    <row r="526" spans="1:54" ht="12.75">
      <c r="A526" s="89" t="s">
        <v>794</v>
      </c>
      <c r="B526" s="89" t="s">
        <v>653</v>
      </c>
      <c r="C526" s="89" t="s">
        <v>356</v>
      </c>
      <c r="D526" s="89" t="s">
        <v>794</v>
      </c>
      <c r="E526" s="89" t="s">
        <v>653</v>
      </c>
      <c r="F526" s="89" t="s">
        <v>356</v>
      </c>
      <c r="G526" s="215"/>
      <c r="H526" s="89" t="s">
        <v>416</v>
      </c>
      <c r="I526" s="89" t="s">
        <v>417</v>
      </c>
      <c r="J526" s="89" t="s">
        <v>418</v>
      </c>
      <c r="L526" s="89" t="s">
        <v>416</v>
      </c>
      <c r="M526" s="89" t="s">
        <v>417</v>
      </c>
      <c r="N526" s="89" t="s">
        <v>418</v>
      </c>
      <c r="P526" s="89" t="s">
        <v>416</v>
      </c>
      <c r="Q526" s="89" t="s">
        <v>417</v>
      </c>
      <c r="R526" s="89" t="s">
        <v>418</v>
      </c>
      <c r="S526" s="215"/>
      <c r="T526" s="89" t="s">
        <v>795</v>
      </c>
      <c r="U526" s="89" t="s">
        <v>518</v>
      </c>
      <c r="V526" s="89" t="s">
        <v>796</v>
      </c>
      <c r="W526" s="215"/>
      <c r="X526" s="89" t="s">
        <v>302</v>
      </c>
      <c r="Y526" s="89" t="s">
        <v>303</v>
      </c>
      <c r="Z526" s="89" t="s">
        <v>304</v>
      </c>
      <c r="AA526" s="215"/>
      <c r="AB526" s="89" t="s">
        <v>795</v>
      </c>
      <c r="AC526" s="89" t="s">
        <v>518</v>
      </c>
      <c r="AD526" s="89" t="s">
        <v>796</v>
      </c>
      <c r="AE526" s="215"/>
      <c r="AF526" s="89" t="s">
        <v>302</v>
      </c>
      <c r="AG526" s="89" t="s">
        <v>303</v>
      </c>
      <c r="AH526" s="89" t="s">
        <v>304</v>
      </c>
      <c r="AI526" s="215"/>
      <c r="AJ526" s="89" t="s">
        <v>714</v>
      </c>
      <c r="AK526" s="89" t="s">
        <v>289</v>
      </c>
      <c r="AL526" s="89" t="s">
        <v>290</v>
      </c>
      <c r="AM526" s="215"/>
      <c r="AN526" s="215"/>
      <c r="AO526" s="215"/>
      <c r="AP526" s="215"/>
      <c r="AQ526" s="215"/>
      <c r="AR526" s="89" t="s">
        <v>649</v>
      </c>
      <c r="AS526" s="89" t="s">
        <v>645</v>
      </c>
      <c r="AT526" s="89" t="s">
        <v>650</v>
      </c>
      <c r="AV526" s="89" t="s">
        <v>736</v>
      </c>
      <c r="AW526" s="89" t="s">
        <v>737</v>
      </c>
      <c r="AX526" s="89" t="s">
        <v>380</v>
      </c>
      <c r="AZ526" s="89" t="s">
        <v>736</v>
      </c>
      <c r="BA526" s="89" t="s">
        <v>737</v>
      </c>
      <c r="BB526" s="89" t="s">
        <v>380</v>
      </c>
    </row>
    <row r="527" spans="1:54" ht="12.75">
      <c r="A527" s="89" t="s">
        <v>458</v>
      </c>
      <c r="B527" s="89" t="s">
        <v>459</v>
      </c>
      <c r="C527" s="89" t="s">
        <v>342</v>
      </c>
      <c r="D527" s="89" t="s">
        <v>458</v>
      </c>
      <c r="E527" s="89" t="s">
        <v>459</v>
      </c>
      <c r="F527" s="89" t="s">
        <v>342</v>
      </c>
      <c r="G527" s="215"/>
      <c r="H527" s="89" t="s">
        <v>738</v>
      </c>
      <c r="I527" s="89" t="s">
        <v>739</v>
      </c>
      <c r="J527" s="89" t="s">
        <v>342</v>
      </c>
      <c r="L527" s="89" t="s">
        <v>738</v>
      </c>
      <c r="M527" s="89" t="s">
        <v>739</v>
      </c>
      <c r="N527" s="89" t="s">
        <v>342</v>
      </c>
      <c r="P527" s="89" t="s">
        <v>738</v>
      </c>
      <c r="Q527" s="89" t="s">
        <v>739</v>
      </c>
      <c r="R527" s="89" t="s">
        <v>342</v>
      </c>
      <c r="S527" s="215"/>
      <c r="T527" s="89" t="s">
        <v>302</v>
      </c>
      <c r="U527" s="89" t="s">
        <v>303</v>
      </c>
      <c r="V527" s="89" t="s">
        <v>304</v>
      </c>
      <c r="W527" s="215"/>
      <c r="X527" s="89" t="s">
        <v>302</v>
      </c>
      <c r="Y527" s="89" t="s">
        <v>303</v>
      </c>
      <c r="Z527" s="89" t="s">
        <v>304</v>
      </c>
      <c r="AA527" s="215"/>
      <c r="AB527" s="89" t="s">
        <v>302</v>
      </c>
      <c r="AC527" s="89" t="s">
        <v>303</v>
      </c>
      <c r="AD527" s="89" t="s">
        <v>304</v>
      </c>
      <c r="AE527" s="215"/>
      <c r="AF527" s="89" t="s">
        <v>302</v>
      </c>
      <c r="AG527" s="89" t="s">
        <v>303</v>
      </c>
      <c r="AH527" s="89" t="s">
        <v>304</v>
      </c>
      <c r="AI527" s="215"/>
      <c r="AJ527" s="89" t="s">
        <v>452</v>
      </c>
      <c r="AK527" s="89" t="s">
        <v>453</v>
      </c>
      <c r="AL527" s="89" t="s">
        <v>288</v>
      </c>
      <c r="AM527" s="215"/>
      <c r="AN527" s="215"/>
      <c r="AO527" s="215"/>
      <c r="AP527" s="215"/>
      <c r="AQ527" s="215"/>
      <c r="AR527" s="89" t="s">
        <v>649</v>
      </c>
      <c r="AS527" s="89" t="s">
        <v>645</v>
      </c>
      <c r="AT527" s="89" t="s">
        <v>650</v>
      </c>
      <c r="AV527" s="89" t="s">
        <v>416</v>
      </c>
      <c r="AW527" s="89" t="s">
        <v>417</v>
      </c>
      <c r="AX527" s="89" t="s">
        <v>418</v>
      </c>
      <c r="AZ527" s="89" t="s">
        <v>416</v>
      </c>
      <c r="BA527" s="89" t="s">
        <v>417</v>
      </c>
      <c r="BB527" s="89" t="s">
        <v>418</v>
      </c>
    </row>
    <row r="528" spans="1:54" ht="12.75">
      <c r="A528" s="89" t="s">
        <v>460</v>
      </c>
      <c r="B528" s="89" t="s">
        <v>461</v>
      </c>
      <c r="C528" s="89" t="s">
        <v>462</v>
      </c>
      <c r="D528" s="89" t="s">
        <v>460</v>
      </c>
      <c r="E528" s="89" t="s">
        <v>461</v>
      </c>
      <c r="F528" s="89" t="s">
        <v>462</v>
      </c>
      <c r="G528" s="215"/>
      <c r="H528" s="89" t="s">
        <v>740</v>
      </c>
      <c r="I528" s="89" t="s">
        <v>741</v>
      </c>
      <c r="J528" s="89" t="s">
        <v>304</v>
      </c>
      <c r="L528" s="89" t="s">
        <v>740</v>
      </c>
      <c r="M528" s="89" t="s">
        <v>741</v>
      </c>
      <c r="N528" s="89" t="s">
        <v>304</v>
      </c>
      <c r="P528" s="89" t="s">
        <v>740</v>
      </c>
      <c r="Q528" s="89" t="s">
        <v>741</v>
      </c>
      <c r="R528" s="89" t="s">
        <v>304</v>
      </c>
      <c r="S528" s="215"/>
      <c r="T528" s="89" t="s">
        <v>302</v>
      </c>
      <c r="U528" s="89" t="s">
        <v>303</v>
      </c>
      <c r="V528" s="89" t="s">
        <v>304</v>
      </c>
      <c r="W528" s="215"/>
      <c r="X528" s="89" t="s">
        <v>659</v>
      </c>
      <c r="Y528" s="89" t="s">
        <v>660</v>
      </c>
      <c r="Z528" s="89" t="s">
        <v>661</v>
      </c>
      <c r="AA528" s="215"/>
      <c r="AB528" s="89" t="s">
        <v>302</v>
      </c>
      <c r="AC528" s="89" t="s">
        <v>303</v>
      </c>
      <c r="AD528" s="89" t="s">
        <v>304</v>
      </c>
      <c r="AE528" s="215"/>
      <c r="AF528" s="89" t="s">
        <v>659</v>
      </c>
      <c r="AG528" s="89" t="s">
        <v>660</v>
      </c>
      <c r="AH528" s="89" t="s">
        <v>661</v>
      </c>
      <c r="AI528" s="215"/>
      <c r="AJ528" s="89" t="s">
        <v>776</v>
      </c>
      <c r="AK528" s="89" t="s">
        <v>495</v>
      </c>
      <c r="AL528" s="89" t="s">
        <v>290</v>
      </c>
      <c r="AM528" s="215"/>
      <c r="AN528" s="215"/>
      <c r="AO528" s="215"/>
      <c r="AP528" s="215"/>
      <c r="AQ528" s="215"/>
      <c r="AR528" s="89" t="s">
        <v>649</v>
      </c>
      <c r="AS528" s="89" t="s">
        <v>645</v>
      </c>
      <c r="AT528" s="89" t="s">
        <v>650</v>
      </c>
      <c r="AV528" s="89" t="s">
        <v>738</v>
      </c>
      <c r="AW528" s="89" t="s">
        <v>739</v>
      </c>
      <c r="AX528" s="89" t="s">
        <v>342</v>
      </c>
      <c r="AZ528" s="89" t="s">
        <v>738</v>
      </c>
      <c r="BA528" s="89" t="s">
        <v>739</v>
      </c>
      <c r="BB528" s="89" t="s">
        <v>342</v>
      </c>
    </row>
    <row r="529" spans="1:54" ht="12.75">
      <c r="A529" s="89" t="s">
        <v>816</v>
      </c>
      <c r="B529" s="89">
        <v>8601069675</v>
      </c>
      <c r="C529" s="89">
        <v>860101001</v>
      </c>
      <c r="D529" s="89" t="s">
        <v>816</v>
      </c>
      <c r="E529" s="89">
        <v>8601069675</v>
      </c>
      <c r="F529" s="89">
        <v>860101001</v>
      </c>
      <c r="G529" s="215"/>
      <c r="H529" s="89" t="s">
        <v>720</v>
      </c>
      <c r="I529" s="89" t="s">
        <v>317</v>
      </c>
      <c r="J529" s="89" t="s">
        <v>318</v>
      </c>
      <c r="L529" s="89" t="s">
        <v>720</v>
      </c>
      <c r="M529" s="89" t="s">
        <v>317</v>
      </c>
      <c r="N529" s="89" t="s">
        <v>318</v>
      </c>
      <c r="P529" s="89" t="s">
        <v>720</v>
      </c>
      <c r="Q529" s="89" t="s">
        <v>317</v>
      </c>
      <c r="R529" s="89" t="s">
        <v>318</v>
      </c>
      <c r="S529" s="215"/>
      <c r="T529" s="89" t="s">
        <v>659</v>
      </c>
      <c r="U529" s="89" t="s">
        <v>660</v>
      </c>
      <c r="V529" s="89" t="s">
        <v>661</v>
      </c>
      <c r="W529" s="215"/>
      <c r="X529" s="89" t="s">
        <v>659</v>
      </c>
      <c r="Y529" s="89" t="s">
        <v>660</v>
      </c>
      <c r="Z529" s="89" t="s">
        <v>661</v>
      </c>
      <c r="AA529" s="215"/>
      <c r="AB529" s="89" t="s">
        <v>659</v>
      </c>
      <c r="AC529" s="89" t="s">
        <v>660</v>
      </c>
      <c r="AD529" s="89" t="s">
        <v>661</v>
      </c>
      <c r="AE529" s="215"/>
      <c r="AF529" s="89" t="s">
        <v>659</v>
      </c>
      <c r="AG529" s="89" t="s">
        <v>660</v>
      </c>
      <c r="AH529" s="89" t="s">
        <v>661</v>
      </c>
      <c r="AI529" s="215"/>
      <c r="AJ529" s="89" t="s">
        <v>688</v>
      </c>
      <c r="AK529" s="89" t="s">
        <v>645</v>
      </c>
      <c r="AL529" s="89" t="s">
        <v>356</v>
      </c>
      <c r="AM529" s="215"/>
      <c r="AN529" s="215"/>
      <c r="AO529" s="215"/>
      <c r="AP529" s="215"/>
      <c r="AQ529" s="215"/>
      <c r="AR529" s="89" t="s">
        <v>715</v>
      </c>
      <c r="AS529" s="89" t="s">
        <v>298</v>
      </c>
      <c r="AT529" s="89" t="s">
        <v>716</v>
      </c>
      <c r="AV529" s="89" t="s">
        <v>740</v>
      </c>
      <c r="AW529" s="89" t="s">
        <v>741</v>
      </c>
      <c r="AX529" s="89" t="s">
        <v>304</v>
      </c>
      <c r="AZ529" s="89" t="s">
        <v>740</v>
      </c>
      <c r="BA529" s="89" t="s">
        <v>741</v>
      </c>
      <c r="BB529" s="89" t="s">
        <v>304</v>
      </c>
    </row>
    <row r="530" spans="1:54" ht="12.75">
      <c r="A530" s="89" t="s">
        <v>777</v>
      </c>
      <c r="B530" s="89" t="s">
        <v>778</v>
      </c>
      <c r="C530" s="89" t="s">
        <v>290</v>
      </c>
      <c r="D530" s="89" t="s">
        <v>777</v>
      </c>
      <c r="E530" s="89" t="s">
        <v>778</v>
      </c>
      <c r="F530" s="89" t="s">
        <v>290</v>
      </c>
      <c r="G530" s="215"/>
      <c r="H530" s="89" t="s">
        <v>640</v>
      </c>
      <c r="I530" s="89" t="s">
        <v>641</v>
      </c>
      <c r="J530" s="89" t="s">
        <v>316</v>
      </c>
      <c r="L530" s="89" t="s">
        <v>640</v>
      </c>
      <c r="M530" s="89" t="s">
        <v>641</v>
      </c>
      <c r="N530" s="89" t="s">
        <v>316</v>
      </c>
      <c r="P530" s="89" t="s">
        <v>640</v>
      </c>
      <c r="Q530" s="89" t="s">
        <v>641</v>
      </c>
      <c r="R530" s="89" t="s">
        <v>316</v>
      </c>
      <c r="S530" s="215"/>
      <c r="T530" s="89" t="s">
        <v>659</v>
      </c>
      <c r="U530" s="89" t="s">
        <v>660</v>
      </c>
      <c r="V530" s="89" t="s">
        <v>661</v>
      </c>
      <c r="W530" s="215"/>
      <c r="X530" s="89" t="s">
        <v>309</v>
      </c>
      <c r="Y530" s="89" t="s">
        <v>310</v>
      </c>
      <c r="Z530" s="89" t="s">
        <v>308</v>
      </c>
      <c r="AA530" s="215"/>
      <c r="AB530" s="89" t="s">
        <v>659</v>
      </c>
      <c r="AC530" s="89" t="s">
        <v>660</v>
      </c>
      <c r="AD530" s="89" t="s">
        <v>661</v>
      </c>
      <c r="AE530" s="215"/>
      <c r="AF530" s="89" t="s">
        <v>309</v>
      </c>
      <c r="AG530" s="89" t="s">
        <v>310</v>
      </c>
      <c r="AH530" s="89" t="s">
        <v>308</v>
      </c>
      <c r="AI530" s="215"/>
      <c r="AJ530" s="89" t="s">
        <v>688</v>
      </c>
      <c r="AK530" s="89" t="s">
        <v>645</v>
      </c>
      <c r="AL530" s="89" t="s">
        <v>356</v>
      </c>
      <c r="AM530" s="215"/>
      <c r="AN530" s="215"/>
      <c r="AO530" s="215"/>
      <c r="AP530" s="215"/>
      <c r="AQ530" s="215"/>
      <c r="AR530" s="89" t="s">
        <v>715</v>
      </c>
      <c r="AS530" s="89" t="s">
        <v>298</v>
      </c>
      <c r="AT530" s="89" t="s">
        <v>716</v>
      </c>
      <c r="AV530" s="89" t="s">
        <v>720</v>
      </c>
      <c r="AW530" s="89" t="s">
        <v>317</v>
      </c>
      <c r="AX530" s="89" t="s">
        <v>318</v>
      </c>
      <c r="AZ530" s="89" t="s">
        <v>720</v>
      </c>
      <c r="BA530" s="89" t="s">
        <v>317</v>
      </c>
      <c r="BB530" s="89" t="s">
        <v>318</v>
      </c>
    </row>
    <row r="531" spans="1:54" ht="12.75">
      <c r="A531" s="89" t="s">
        <v>470</v>
      </c>
      <c r="B531" s="89" t="s">
        <v>471</v>
      </c>
      <c r="C531" s="89" t="s">
        <v>472</v>
      </c>
      <c r="D531" s="89" t="s">
        <v>470</v>
      </c>
      <c r="E531" s="89" t="s">
        <v>471</v>
      </c>
      <c r="F531" s="89" t="s">
        <v>472</v>
      </c>
      <c r="G531" s="215"/>
      <c r="H531" s="89" t="s">
        <v>640</v>
      </c>
      <c r="I531" s="89" t="s">
        <v>641</v>
      </c>
      <c r="J531" s="89" t="s">
        <v>316</v>
      </c>
      <c r="L531" s="89" t="s">
        <v>640</v>
      </c>
      <c r="M531" s="89" t="s">
        <v>641</v>
      </c>
      <c r="N531" s="89" t="s">
        <v>316</v>
      </c>
      <c r="P531" s="89" t="s">
        <v>640</v>
      </c>
      <c r="Q531" s="89" t="s">
        <v>641</v>
      </c>
      <c r="R531" s="89" t="s">
        <v>316</v>
      </c>
      <c r="S531" s="215"/>
      <c r="T531" s="89" t="s">
        <v>309</v>
      </c>
      <c r="U531" s="89" t="s">
        <v>310</v>
      </c>
      <c r="V531" s="89" t="s">
        <v>308</v>
      </c>
      <c r="W531" s="215"/>
      <c r="X531" s="89" t="s">
        <v>309</v>
      </c>
      <c r="Y531" s="89" t="s">
        <v>310</v>
      </c>
      <c r="Z531" s="89" t="s">
        <v>308</v>
      </c>
      <c r="AA531" s="215"/>
      <c r="AB531" s="89" t="s">
        <v>309</v>
      </c>
      <c r="AC531" s="89" t="s">
        <v>310</v>
      </c>
      <c r="AD531" s="89" t="s">
        <v>308</v>
      </c>
      <c r="AE531" s="215"/>
      <c r="AF531" s="89" t="s">
        <v>309</v>
      </c>
      <c r="AG531" s="89" t="s">
        <v>310</v>
      </c>
      <c r="AH531" s="89" t="s">
        <v>308</v>
      </c>
      <c r="AI531" s="215"/>
      <c r="AJ531" s="89" t="s">
        <v>688</v>
      </c>
      <c r="AK531" s="89" t="s">
        <v>645</v>
      </c>
      <c r="AL531" s="89" t="s">
        <v>356</v>
      </c>
      <c r="AM531" s="215"/>
      <c r="AN531" s="215"/>
      <c r="AO531" s="215"/>
      <c r="AP531" s="215"/>
      <c r="AQ531" s="215"/>
      <c r="AR531" s="89" t="s">
        <v>291</v>
      </c>
      <c r="AS531" s="89" t="s">
        <v>292</v>
      </c>
      <c r="AT531" s="89" t="s">
        <v>293</v>
      </c>
      <c r="AV531" s="89" t="s">
        <v>640</v>
      </c>
      <c r="AW531" s="89" t="s">
        <v>641</v>
      </c>
      <c r="AX531" s="89" t="s">
        <v>316</v>
      </c>
      <c r="AZ531" s="89" t="s">
        <v>640</v>
      </c>
      <c r="BA531" s="89" t="s">
        <v>641</v>
      </c>
      <c r="BB531" s="89" t="s">
        <v>316</v>
      </c>
    </row>
    <row r="532" spans="1:54" ht="12.75">
      <c r="A532" s="89" t="s">
        <v>464</v>
      </c>
      <c r="B532" s="89" t="s">
        <v>465</v>
      </c>
      <c r="C532" s="89" t="s">
        <v>434</v>
      </c>
      <c r="D532" s="89" t="s">
        <v>464</v>
      </c>
      <c r="E532" s="89" t="s">
        <v>465</v>
      </c>
      <c r="F532" s="89" t="s">
        <v>434</v>
      </c>
      <c r="G532" s="215"/>
      <c r="H532" s="89" t="s">
        <v>742</v>
      </c>
      <c r="I532" s="89" t="s">
        <v>407</v>
      </c>
      <c r="J532" s="89" t="s">
        <v>716</v>
      </c>
      <c r="L532" s="89" t="s">
        <v>742</v>
      </c>
      <c r="M532" s="89" t="s">
        <v>407</v>
      </c>
      <c r="N532" s="89" t="s">
        <v>716</v>
      </c>
      <c r="P532" s="89" t="s">
        <v>742</v>
      </c>
      <c r="Q532" s="89" t="s">
        <v>407</v>
      </c>
      <c r="R532" s="89" t="s">
        <v>716</v>
      </c>
      <c r="S532" s="215"/>
      <c r="T532" s="89" t="s">
        <v>309</v>
      </c>
      <c r="U532" s="89" t="s">
        <v>310</v>
      </c>
      <c r="V532" s="89" t="s">
        <v>308</v>
      </c>
      <c r="W532" s="215"/>
      <c r="X532" s="89" t="s">
        <v>625</v>
      </c>
      <c r="Y532" s="89" t="s">
        <v>311</v>
      </c>
      <c r="Z532" s="89" t="s">
        <v>626</v>
      </c>
      <c r="AA532" s="215"/>
      <c r="AB532" s="89" t="s">
        <v>309</v>
      </c>
      <c r="AC532" s="89" t="s">
        <v>310</v>
      </c>
      <c r="AD532" s="89" t="s">
        <v>308</v>
      </c>
      <c r="AE532" s="215"/>
      <c r="AF532" s="89" t="s">
        <v>625</v>
      </c>
      <c r="AG532" s="89" t="s">
        <v>311</v>
      </c>
      <c r="AH532" s="89" t="s">
        <v>626</v>
      </c>
      <c r="AI532" s="215"/>
      <c r="AJ532" s="89" t="s">
        <v>688</v>
      </c>
      <c r="AK532" s="89" t="s">
        <v>645</v>
      </c>
      <c r="AL532" s="89" t="s">
        <v>356</v>
      </c>
      <c r="AM532" s="215"/>
      <c r="AN532" s="215"/>
      <c r="AO532" s="215"/>
      <c r="AP532" s="215"/>
      <c r="AQ532" s="215"/>
      <c r="AR532" s="89" t="s">
        <v>291</v>
      </c>
      <c r="AS532" s="89" t="s">
        <v>292</v>
      </c>
      <c r="AT532" s="89" t="s">
        <v>293</v>
      </c>
      <c r="AV532" s="89" t="s">
        <v>640</v>
      </c>
      <c r="AW532" s="89" t="s">
        <v>641</v>
      </c>
      <c r="AX532" s="89" t="s">
        <v>316</v>
      </c>
      <c r="AZ532" s="89" t="s">
        <v>640</v>
      </c>
      <c r="BA532" s="89" t="s">
        <v>641</v>
      </c>
      <c r="BB532" s="89" t="s">
        <v>316</v>
      </c>
    </row>
    <row r="533" spans="1:54" ht="12.75">
      <c r="A533" s="89" t="s">
        <v>467</v>
      </c>
      <c r="B533" s="89" t="s">
        <v>468</v>
      </c>
      <c r="C533" s="89" t="s">
        <v>469</v>
      </c>
      <c r="D533" s="89" t="s">
        <v>467</v>
      </c>
      <c r="E533" s="89" t="s">
        <v>468</v>
      </c>
      <c r="F533" s="89" t="s">
        <v>469</v>
      </c>
      <c r="G533" s="215"/>
      <c r="H533" s="89" t="s">
        <v>662</v>
      </c>
      <c r="I533" s="89" t="s">
        <v>663</v>
      </c>
      <c r="J533" s="89" t="s">
        <v>664</v>
      </c>
      <c r="L533" s="89" t="s">
        <v>662</v>
      </c>
      <c r="M533" s="89" t="s">
        <v>663</v>
      </c>
      <c r="N533" s="89" t="s">
        <v>664</v>
      </c>
      <c r="P533" s="89" t="s">
        <v>662</v>
      </c>
      <c r="Q533" s="89" t="s">
        <v>663</v>
      </c>
      <c r="R533" s="89" t="s">
        <v>664</v>
      </c>
      <c r="S533" s="215"/>
      <c r="T533" s="89" t="s">
        <v>625</v>
      </c>
      <c r="U533" s="89" t="s">
        <v>311</v>
      </c>
      <c r="V533" s="89" t="s">
        <v>626</v>
      </c>
      <c r="W533" s="215"/>
      <c r="X533" s="89" t="s">
        <v>625</v>
      </c>
      <c r="Y533" s="89" t="s">
        <v>311</v>
      </c>
      <c r="Z533" s="89" t="s">
        <v>626</v>
      </c>
      <c r="AA533" s="215"/>
      <c r="AB533" s="89" t="s">
        <v>625</v>
      </c>
      <c r="AC533" s="89" t="s">
        <v>311</v>
      </c>
      <c r="AD533" s="89" t="s">
        <v>626</v>
      </c>
      <c r="AE533" s="215"/>
      <c r="AF533" s="89" t="s">
        <v>625</v>
      </c>
      <c r="AG533" s="89" t="s">
        <v>311</v>
      </c>
      <c r="AH533" s="89" t="s">
        <v>626</v>
      </c>
      <c r="AI533" s="215"/>
      <c r="AJ533" s="89" t="s">
        <v>792</v>
      </c>
      <c r="AK533" s="89" t="s">
        <v>645</v>
      </c>
      <c r="AL533" s="89" t="s">
        <v>651</v>
      </c>
      <c r="AM533" s="215"/>
      <c r="AN533" s="215"/>
      <c r="AO533" s="215"/>
      <c r="AP533" s="215"/>
      <c r="AQ533" s="215"/>
      <c r="AR533" s="89" t="s">
        <v>794</v>
      </c>
      <c r="AS533" s="89" t="s">
        <v>653</v>
      </c>
      <c r="AT533" s="89" t="s">
        <v>356</v>
      </c>
      <c r="AV533" s="89" t="s">
        <v>742</v>
      </c>
      <c r="AW533" s="89" t="s">
        <v>407</v>
      </c>
      <c r="AX533" s="89" t="s">
        <v>716</v>
      </c>
      <c r="AZ533" s="89" t="s">
        <v>742</v>
      </c>
      <c r="BA533" s="89" t="s">
        <v>407</v>
      </c>
      <c r="BB533" s="89" t="s">
        <v>716</v>
      </c>
    </row>
    <row r="534" spans="1:54" ht="12.75">
      <c r="A534" s="89" t="s">
        <v>657</v>
      </c>
      <c r="B534" s="89" t="s">
        <v>658</v>
      </c>
      <c r="C534" s="89" t="s">
        <v>434</v>
      </c>
      <c r="D534" s="89" t="s">
        <v>657</v>
      </c>
      <c r="E534" s="89" t="s">
        <v>658</v>
      </c>
      <c r="F534" s="89" t="s">
        <v>434</v>
      </c>
      <c r="G534" s="215"/>
      <c r="H534" s="89" t="s">
        <v>662</v>
      </c>
      <c r="I534" s="89" t="s">
        <v>663</v>
      </c>
      <c r="J534" s="89" t="s">
        <v>664</v>
      </c>
      <c r="L534" s="89" t="s">
        <v>662</v>
      </c>
      <c r="M534" s="89" t="s">
        <v>663</v>
      </c>
      <c r="N534" s="89" t="s">
        <v>664</v>
      </c>
      <c r="P534" s="89" t="s">
        <v>662</v>
      </c>
      <c r="Q534" s="89" t="s">
        <v>663</v>
      </c>
      <c r="R534" s="89" t="s">
        <v>664</v>
      </c>
      <c r="S534" s="215"/>
      <c r="T534" s="89" t="s">
        <v>625</v>
      </c>
      <c r="U534" s="89" t="s">
        <v>311</v>
      </c>
      <c r="V534" s="89" t="s">
        <v>626</v>
      </c>
      <c r="W534" s="215"/>
      <c r="X534" s="89" t="s">
        <v>627</v>
      </c>
      <c r="Y534" s="89" t="s">
        <v>311</v>
      </c>
      <c r="Z534" s="89" t="s">
        <v>628</v>
      </c>
      <c r="AA534" s="215"/>
      <c r="AB534" s="89" t="s">
        <v>625</v>
      </c>
      <c r="AC534" s="89" t="s">
        <v>311</v>
      </c>
      <c r="AD534" s="89" t="s">
        <v>626</v>
      </c>
      <c r="AE534" s="215"/>
      <c r="AF534" s="89" t="s">
        <v>627</v>
      </c>
      <c r="AG534" s="89" t="s">
        <v>311</v>
      </c>
      <c r="AH534" s="89" t="s">
        <v>628</v>
      </c>
      <c r="AI534" s="215"/>
      <c r="AJ534" s="89" t="s">
        <v>792</v>
      </c>
      <c r="AK534" s="89" t="s">
        <v>645</v>
      </c>
      <c r="AL534" s="89" t="s">
        <v>651</v>
      </c>
      <c r="AM534" s="215"/>
      <c r="AN534" s="215"/>
      <c r="AO534" s="215"/>
      <c r="AP534" s="215"/>
      <c r="AQ534" s="215"/>
      <c r="AR534" s="89" t="s">
        <v>794</v>
      </c>
      <c r="AS534" s="89" t="s">
        <v>653</v>
      </c>
      <c r="AT534" s="89" t="s">
        <v>356</v>
      </c>
      <c r="AV534" s="89" t="s">
        <v>662</v>
      </c>
      <c r="AW534" s="89" t="s">
        <v>663</v>
      </c>
      <c r="AX534" s="89" t="s">
        <v>664</v>
      </c>
      <c r="AZ534" s="89" t="s">
        <v>662</v>
      </c>
      <c r="BA534" s="89" t="s">
        <v>663</v>
      </c>
      <c r="BB534" s="89" t="s">
        <v>664</v>
      </c>
    </row>
    <row r="535" spans="1:54" ht="12.75">
      <c r="A535" s="89" t="s">
        <v>657</v>
      </c>
      <c r="B535" s="89" t="s">
        <v>658</v>
      </c>
      <c r="C535" s="89" t="s">
        <v>434</v>
      </c>
      <c r="D535" s="89" t="s">
        <v>657</v>
      </c>
      <c r="E535" s="89" t="s">
        <v>658</v>
      </c>
      <c r="F535" s="89" t="s">
        <v>434</v>
      </c>
      <c r="G535" s="215"/>
      <c r="H535" s="89" t="s">
        <v>743</v>
      </c>
      <c r="I535" s="89" t="s">
        <v>744</v>
      </c>
      <c r="J535" s="89" t="s">
        <v>667</v>
      </c>
      <c r="L535" s="89" t="s">
        <v>743</v>
      </c>
      <c r="M535" s="89" t="s">
        <v>744</v>
      </c>
      <c r="N535" s="89" t="s">
        <v>667</v>
      </c>
      <c r="P535" s="89" t="s">
        <v>743</v>
      </c>
      <c r="Q535" s="89" t="s">
        <v>744</v>
      </c>
      <c r="R535" s="89" t="s">
        <v>667</v>
      </c>
      <c r="S535" s="215"/>
      <c r="T535" s="89" t="s">
        <v>627</v>
      </c>
      <c r="U535" s="89" t="s">
        <v>311</v>
      </c>
      <c r="V535" s="89" t="s">
        <v>628</v>
      </c>
      <c r="W535" s="215"/>
      <c r="X535" s="89" t="s">
        <v>627</v>
      </c>
      <c r="Y535" s="89" t="s">
        <v>311</v>
      </c>
      <c r="Z535" s="89" t="s">
        <v>628</v>
      </c>
      <c r="AA535" s="215"/>
      <c r="AB535" s="89" t="s">
        <v>627</v>
      </c>
      <c r="AC535" s="89" t="s">
        <v>311</v>
      </c>
      <c r="AD535" s="89" t="s">
        <v>628</v>
      </c>
      <c r="AE535" s="215"/>
      <c r="AF535" s="89" t="s">
        <v>627</v>
      </c>
      <c r="AG535" s="89" t="s">
        <v>311</v>
      </c>
      <c r="AH535" s="89" t="s">
        <v>628</v>
      </c>
      <c r="AI535" s="215"/>
      <c r="AJ535" s="89" t="s">
        <v>792</v>
      </c>
      <c r="AK535" s="89" t="s">
        <v>645</v>
      </c>
      <c r="AL535" s="89" t="s">
        <v>651</v>
      </c>
      <c r="AM535" s="215"/>
      <c r="AN535" s="215"/>
      <c r="AO535" s="215"/>
      <c r="AP535" s="215"/>
      <c r="AQ535" s="215"/>
      <c r="AR535" s="89" t="s">
        <v>794</v>
      </c>
      <c r="AS535" s="89" t="s">
        <v>653</v>
      </c>
      <c r="AT535" s="89" t="s">
        <v>356</v>
      </c>
      <c r="AV535" s="89" t="s">
        <v>662</v>
      </c>
      <c r="AW535" s="89" t="s">
        <v>663</v>
      </c>
      <c r="AX535" s="89" t="s">
        <v>664</v>
      </c>
      <c r="AZ535" s="89" t="s">
        <v>662</v>
      </c>
      <c r="BA535" s="89" t="s">
        <v>663</v>
      </c>
      <c r="BB535" s="89" t="s">
        <v>664</v>
      </c>
    </row>
    <row r="536" spans="1:54" ht="12.75">
      <c r="A536" s="89" t="s">
        <v>690</v>
      </c>
      <c r="B536" s="89" t="s">
        <v>529</v>
      </c>
      <c r="C536" s="89" t="s">
        <v>691</v>
      </c>
      <c r="D536" s="89" t="s">
        <v>690</v>
      </c>
      <c r="E536" s="89" t="s">
        <v>529</v>
      </c>
      <c r="F536" s="89" t="s">
        <v>691</v>
      </c>
      <c r="G536" s="215"/>
      <c r="H536" s="89" t="s">
        <v>665</v>
      </c>
      <c r="I536" s="89" t="s">
        <v>666</v>
      </c>
      <c r="J536" s="89" t="s">
        <v>356</v>
      </c>
      <c r="L536" s="89" t="s">
        <v>665</v>
      </c>
      <c r="M536" s="89" t="s">
        <v>666</v>
      </c>
      <c r="N536" s="89" t="s">
        <v>356</v>
      </c>
      <c r="P536" s="89" t="s">
        <v>665</v>
      </c>
      <c r="Q536" s="89" t="s">
        <v>666</v>
      </c>
      <c r="R536" s="89" t="s">
        <v>356</v>
      </c>
      <c r="S536" s="215"/>
      <c r="T536" s="89" t="s">
        <v>627</v>
      </c>
      <c r="U536" s="89" t="s">
        <v>311</v>
      </c>
      <c r="V536" s="89" t="s">
        <v>628</v>
      </c>
      <c r="W536" s="215"/>
      <c r="X536" s="89" t="s">
        <v>797</v>
      </c>
      <c r="Y536" s="89" t="s">
        <v>798</v>
      </c>
      <c r="Z536" s="89" t="s">
        <v>556</v>
      </c>
      <c r="AA536" s="215"/>
      <c r="AB536" s="89" t="s">
        <v>627</v>
      </c>
      <c r="AC536" s="89" t="s">
        <v>311</v>
      </c>
      <c r="AD536" s="89" t="s">
        <v>628</v>
      </c>
      <c r="AE536" s="215"/>
      <c r="AF536" s="89" t="s">
        <v>797</v>
      </c>
      <c r="AG536" s="89" t="s">
        <v>798</v>
      </c>
      <c r="AH536" s="89" t="s">
        <v>556</v>
      </c>
      <c r="AI536" s="215"/>
      <c r="AJ536" s="89" t="s">
        <v>644</v>
      </c>
      <c r="AK536" s="89" t="s">
        <v>645</v>
      </c>
      <c r="AL536" s="89" t="s">
        <v>646</v>
      </c>
      <c r="AM536" s="215"/>
      <c r="AN536" s="215"/>
      <c r="AO536" s="215"/>
      <c r="AP536" s="215"/>
      <c r="AQ536" s="215"/>
      <c r="AR536" s="89" t="s">
        <v>794</v>
      </c>
      <c r="AS536" s="89" t="s">
        <v>653</v>
      </c>
      <c r="AT536" s="89" t="s">
        <v>356</v>
      </c>
      <c r="AV536" s="89" t="s">
        <v>743</v>
      </c>
      <c r="AW536" s="89" t="s">
        <v>744</v>
      </c>
      <c r="AX536" s="89" t="s">
        <v>667</v>
      </c>
      <c r="AZ536" s="89" t="s">
        <v>743</v>
      </c>
      <c r="BA536" s="89" t="s">
        <v>744</v>
      </c>
      <c r="BB536" s="89" t="s">
        <v>667</v>
      </c>
    </row>
    <row r="537" spans="1:54" ht="12.75">
      <c r="A537" s="89" t="s">
        <v>795</v>
      </c>
      <c r="B537" s="89" t="s">
        <v>518</v>
      </c>
      <c r="C537" s="89" t="s">
        <v>796</v>
      </c>
      <c r="D537" s="89" t="s">
        <v>795</v>
      </c>
      <c r="E537" s="89" t="s">
        <v>518</v>
      </c>
      <c r="F537" s="89" t="s">
        <v>796</v>
      </c>
      <c r="G537" s="215"/>
      <c r="H537" s="89" t="s">
        <v>378</v>
      </c>
      <c r="I537" s="89" t="s">
        <v>379</v>
      </c>
      <c r="J537" s="89" t="s">
        <v>380</v>
      </c>
      <c r="L537" s="89" t="s">
        <v>378</v>
      </c>
      <c r="M537" s="89" t="s">
        <v>379</v>
      </c>
      <c r="N537" s="89" t="s">
        <v>380</v>
      </c>
      <c r="P537" s="89" t="s">
        <v>378</v>
      </c>
      <c r="Q537" s="89" t="s">
        <v>379</v>
      </c>
      <c r="R537" s="89" t="s">
        <v>380</v>
      </c>
      <c r="S537" s="215"/>
      <c r="T537" s="89" t="s">
        <v>797</v>
      </c>
      <c r="U537" s="89" t="s">
        <v>798</v>
      </c>
      <c r="V537" s="89" t="s">
        <v>556</v>
      </c>
      <c r="W537" s="215"/>
      <c r="X537" s="89" t="s">
        <v>797</v>
      </c>
      <c r="Y537" s="89" t="s">
        <v>798</v>
      </c>
      <c r="Z537" s="89" t="s">
        <v>556</v>
      </c>
      <c r="AA537" s="215"/>
      <c r="AB537" s="89" t="s">
        <v>797</v>
      </c>
      <c r="AC537" s="89" t="s">
        <v>798</v>
      </c>
      <c r="AD537" s="89" t="s">
        <v>556</v>
      </c>
      <c r="AE537" s="215"/>
      <c r="AF537" s="89" t="s">
        <v>797</v>
      </c>
      <c r="AG537" s="89" t="s">
        <v>798</v>
      </c>
      <c r="AH537" s="89" t="s">
        <v>556</v>
      </c>
      <c r="AI537" s="215"/>
      <c r="AJ537" s="89" t="s">
        <v>644</v>
      </c>
      <c r="AK537" s="89" t="s">
        <v>645</v>
      </c>
      <c r="AL537" s="89" t="s">
        <v>646</v>
      </c>
      <c r="AM537" s="215"/>
      <c r="AN537" s="215"/>
      <c r="AO537" s="215"/>
      <c r="AP537" s="215"/>
      <c r="AQ537" s="215"/>
      <c r="AR537" s="89" t="s">
        <v>367</v>
      </c>
      <c r="AS537" s="89" t="s">
        <v>368</v>
      </c>
      <c r="AT537" s="89" t="s">
        <v>369</v>
      </c>
      <c r="AV537" s="89" t="s">
        <v>665</v>
      </c>
      <c r="AW537" s="89" t="s">
        <v>666</v>
      </c>
      <c r="AX537" s="89" t="s">
        <v>356</v>
      </c>
      <c r="AZ537" s="89" t="s">
        <v>665</v>
      </c>
      <c r="BA537" s="89" t="s">
        <v>666</v>
      </c>
      <c r="BB537" s="89" t="s">
        <v>356</v>
      </c>
    </row>
    <row r="538" spans="1:54" ht="12.75">
      <c r="A538" s="89" t="s">
        <v>795</v>
      </c>
      <c r="B538" s="89" t="s">
        <v>518</v>
      </c>
      <c r="C538" s="89" t="s">
        <v>796</v>
      </c>
      <c r="D538" s="89" t="s">
        <v>795</v>
      </c>
      <c r="E538" s="89" t="s">
        <v>518</v>
      </c>
      <c r="F538" s="89" t="s">
        <v>796</v>
      </c>
      <c r="G538" s="215"/>
      <c r="H538" s="89" t="s">
        <v>745</v>
      </c>
      <c r="I538" s="89" t="s">
        <v>746</v>
      </c>
      <c r="J538" s="89" t="s">
        <v>747</v>
      </c>
      <c r="L538" s="89" t="s">
        <v>745</v>
      </c>
      <c r="M538" s="89" t="s">
        <v>746</v>
      </c>
      <c r="N538" s="89" t="s">
        <v>747</v>
      </c>
      <c r="P538" s="89" t="s">
        <v>745</v>
      </c>
      <c r="Q538" s="89" t="s">
        <v>746</v>
      </c>
      <c r="R538" s="89" t="s">
        <v>747</v>
      </c>
      <c r="S538" s="215"/>
      <c r="T538" s="89" t="s">
        <v>797</v>
      </c>
      <c r="U538" s="89" t="s">
        <v>798</v>
      </c>
      <c r="V538" s="89" t="s">
        <v>556</v>
      </c>
      <c r="W538" s="215"/>
      <c r="X538" s="89" t="s">
        <v>799</v>
      </c>
      <c r="Y538" s="89" t="s">
        <v>800</v>
      </c>
      <c r="Z538" s="89" t="s">
        <v>316</v>
      </c>
      <c r="AA538" s="215"/>
      <c r="AB538" s="89" t="s">
        <v>797</v>
      </c>
      <c r="AC538" s="89" t="s">
        <v>798</v>
      </c>
      <c r="AD538" s="89" t="s">
        <v>556</v>
      </c>
      <c r="AE538" s="215"/>
      <c r="AF538" s="89" t="s">
        <v>799</v>
      </c>
      <c r="AG538" s="89" t="s">
        <v>800</v>
      </c>
      <c r="AH538" s="89" t="s">
        <v>316</v>
      </c>
      <c r="AI538" s="215"/>
      <c r="AJ538" s="89" t="s">
        <v>644</v>
      </c>
      <c r="AK538" s="89" t="s">
        <v>645</v>
      </c>
      <c r="AL538" s="89" t="s">
        <v>646</v>
      </c>
      <c r="AM538" s="215"/>
      <c r="AN538" s="215"/>
      <c r="AO538" s="215"/>
      <c r="AP538" s="215"/>
      <c r="AQ538" s="215"/>
      <c r="AR538" s="89" t="s">
        <v>365</v>
      </c>
      <c r="AS538" s="89" t="s">
        <v>366</v>
      </c>
      <c r="AT538" s="89" t="s">
        <v>342</v>
      </c>
      <c r="AV538" s="89" t="s">
        <v>378</v>
      </c>
      <c r="AW538" s="89" t="s">
        <v>379</v>
      </c>
      <c r="AX538" s="89" t="s">
        <v>380</v>
      </c>
      <c r="AZ538" s="89" t="s">
        <v>378</v>
      </c>
      <c r="BA538" s="89" t="s">
        <v>379</v>
      </c>
      <c r="BB538" s="89" t="s">
        <v>380</v>
      </c>
    </row>
    <row r="539" spans="1:54" ht="12.75">
      <c r="A539" s="89" t="s">
        <v>803</v>
      </c>
      <c r="B539" s="89" t="s">
        <v>473</v>
      </c>
      <c r="C539" s="89" t="s">
        <v>692</v>
      </c>
      <c r="D539" s="89" t="s">
        <v>803</v>
      </c>
      <c r="E539" s="89" t="s">
        <v>473</v>
      </c>
      <c r="F539" s="89" t="s">
        <v>692</v>
      </c>
      <c r="G539" s="215"/>
      <c r="H539" s="89" t="s">
        <v>748</v>
      </c>
      <c r="I539" s="89" t="s">
        <v>377</v>
      </c>
      <c r="J539" s="89" t="s">
        <v>749</v>
      </c>
      <c r="L539" s="89" t="s">
        <v>748</v>
      </c>
      <c r="M539" s="89" t="s">
        <v>377</v>
      </c>
      <c r="N539" s="89" t="s">
        <v>749</v>
      </c>
      <c r="P539" s="89" t="s">
        <v>748</v>
      </c>
      <c r="Q539" s="89" t="s">
        <v>377</v>
      </c>
      <c r="R539" s="89" t="s">
        <v>749</v>
      </c>
      <c r="S539" s="215"/>
      <c r="T539" s="89" t="s">
        <v>799</v>
      </c>
      <c r="U539" s="89" t="s">
        <v>800</v>
      </c>
      <c r="V539" s="89" t="s">
        <v>316</v>
      </c>
      <c r="W539" s="215"/>
      <c r="X539" s="89" t="s">
        <v>799</v>
      </c>
      <c r="Y539" s="89" t="s">
        <v>800</v>
      </c>
      <c r="Z539" s="89" t="s">
        <v>316</v>
      </c>
      <c r="AA539" s="215"/>
      <c r="AB539" s="89" t="s">
        <v>799</v>
      </c>
      <c r="AC539" s="89" t="s">
        <v>800</v>
      </c>
      <c r="AD539" s="89" t="s">
        <v>316</v>
      </c>
      <c r="AE539" s="215"/>
      <c r="AF539" s="89" t="s">
        <v>799</v>
      </c>
      <c r="AG539" s="89" t="s">
        <v>800</v>
      </c>
      <c r="AH539" s="89" t="s">
        <v>316</v>
      </c>
      <c r="AI539" s="215"/>
      <c r="AJ539" s="89" t="s">
        <v>644</v>
      </c>
      <c r="AK539" s="89" t="s">
        <v>645</v>
      </c>
      <c r="AL539" s="89" t="s">
        <v>646</v>
      </c>
      <c r="AM539" s="215"/>
      <c r="AN539" s="215"/>
      <c r="AO539" s="215"/>
      <c r="AP539" s="215"/>
      <c r="AQ539" s="215"/>
      <c r="AR539" s="89" t="s">
        <v>717</v>
      </c>
      <c r="AS539" s="89" t="s">
        <v>718</v>
      </c>
      <c r="AT539" s="89" t="s">
        <v>342</v>
      </c>
      <c r="AV539" s="89" t="s">
        <v>745</v>
      </c>
      <c r="AW539" s="89" t="s">
        <v>746</v>
      </c>
      <c r="AX539" s="89" t="s">
        <v>747</v>
      </c>
      <c r="AZ539" s="89" t="s">
        <v>745</v>
      </c>
      <c r="BA539" s="89" t="s">
        <v>746</v>
      </c>
      <c r="BB539" s="89" t="s">
        <v>747</v>
      </c>
    </row>
    <row r="540" spans="1:54" ht="12.75">
      <c r="A540" s="89" t="s">
        <v>476</v>
      </c>
      <c r="B540" s="89" t="s">
        <v>477</v>
      </c>
      <c r="C540" s="89" t="s">
        <v>415</v>
      </c>
      <c r="D540" s="89" t="s">
        <v>476</v>
      </c>
      <c r="E540" s="89" t="s">
        <v>477</v>
      </c>
      <c r="F540" s="89" t="s">
        <v>415</v>
      </c>
      <c r="G540" s="215"/>
      <c r="H540" s="89" t="s">
        <v>381</v>
      </c>
      <c r="I540" s="89" t="s">
        <v>382</v>
      </c>
      <c r="J540" s="89" t="s">
        <v>350</v>
      </c>
      <c r="L540" s="89" t="s">
        <v>381</v>
      </c>
      <c r="M540" s="89" t="s">
        <v>382</v>
      </c>
      <c r="N540" s="89" t="s">
        <v>350</v>
      </c>
      <c r="P540" s="89" t="s">
        <v>381</v>
      </c>
      <c r="Q540" s="89" t="s">
        <v>382</v>
      </c>
      <c r="R540" s="89" t="s">
        <v>350</v>
      </c>
      <c r="S540" s="215"/>
      <c r="T540" s="89" t="s">
        <v>799</v>
      </c>
      <c r="U540" s="89" t="s">
        <v>800</v>
      </c>
      <c r="V540" s="89" t="s">
        <v>316</v>
      </c>
      <c r="W540" s="215"/>
      <c r="X540" s="89" t="s">
        <v>511</v>
      </c>
      <c r="Y540" s="89" t="s">
        <v>512</v>
      </c>
      <c r="Z540" s="89" t="s">
        <v>719</v>
      </c>
      <c r="AA540" s="215"/>
      <c r="AB540" s="89" t="s">
        <v>799</v>
      </c>
      <c r="AC540" s="89" t="s">
        <v>800</v>
      </c>
      <c r="AD540" s="89" t="s">
        <v>316</v>
      </c>
      <c r="AE540" s="215"/>
      <c r="AF540" s="89" t="s">
        <v>511</v>
      </c>
      <c r="AG540" s="89" t="s">
        <v>512</v>
      </c>
      <c r="AH540" s="89" t="s">
        <v>719</v>
      </c>
      <c r="AI540" s="215"/>
      <c r="AJ540" s="89" t="s">
        <v>793</v>
      </c>
      <c r="AK540" s="89" t="s">
        <v>645</v>
      </c>
      <c r="AL540" s="89" t="s">
        <v>652</v>
      </c>
      <c r="AM540" s="215"/>
      <c r="AN540" s="215"/>
      <c r="AO540" s="215"/>
      <c r="AP540" s="215"/>
      <c r="AQ540" s="215"/>
      <c r="AR540" s="89" t="s">
        <v>717</v>
      </c>
      <c r="AS540" s="89" t="s">
        <v>718</v>
      </c>
      <c r="AT540" s="89" t="s">
        <v>342</v>
      </c>
      <c r="AV540" s="89" t="s">
        <v>748</v>
      </c>
      <c r="AW540" s="89" t="s">
        <v>377</v>
      </c>
      <c r="AX540" s="89" t="s">
        <v>749</v>
      </c>
      <c r="AZ540" s="89" t="s">
        <v>748</v>
      </c>
      <c r="BA540" s="89" t="s">
        <v>377</v>
      </c>
      <c r="BB540" s="89" t="s">
        <v>749</v>
      </c>
    </row>
    <row r="541" spans="1:54" ht="12.75">
      <c r="A541" s="89" t="s">
        <v>479</v>
      </c>
      <c r="B541" s="89" t="s">
        <v>480</v>
      </c>
      <c r="C541" s="89" t="s">
        <v>306</v>
      </c>
      <c r="D541" s="89" t="s">
        <v>479</v>
      </c>
      <c r="E541" s="89" t="s">
        <v>480</v>
      </c>
      <c r="F541" s="89" t="s">
        <v>306</v>
      </c>
      <c r="G541" s="215"/>
      <c r="H541" s="89" t="s">
        <v>383</v>
      </c>
      <c r="I541" s="89" t="s">
        <v>384</v>
      </c>
      <c r="J541" s="89" t="s">
        <v>385</v>
      </c>
      <c r="L541" s="89" t="s">
        <v>383</v>
      </c>
      <c r="M541" s="89" t="s">
        <v>384</v>
      </c>
      <c r="N541" s="89" t="s">
        <v>385</v>
      </c>
      <c r="P541" s="89" t="s">
        <v>383</v>
      </c>
      <c r="Q541" s="89" t="s">
        <v>384</v>
      </c>
      <c r="R541" s="89" t="s">
        <v>385</v>
      </c>
      <c r="S541" s="215"/>
      <c r="T541" s="89" t="s">
        <v>511</v>
      </c>
      <c r="U541" s="89" t="s">
        <v>512</v>
      </c>
      <c r="V541" s="89" t="s">
        <v>719</v>
      </c>
      <c r="W541" s="215"/>
      <c r="X541" s="89" t="s">
        <v>511</v>
      </c>
      <c r="Y541" s="89" t="s">
        <v>512</v>
      </c>
      <c r="Z541" s="89" t="s">
        <v>719</v>
      </c>
      <c r="AA541" s="215"/>
      <c r="AB541" s="89" t="s">
        <v>511</v>
      </c>
      <c r="AC541" s="89" t="s">
        <v>512</v>
      </c>
      <c r="AD541" s="89" t="s">
        <v>719</v>
      </c>
      <c r="AE541" s="215"/>
      <c r="AF541" s="89" t="s">
        <v>511</v>
      </c>
      <c r="AG541" s="89" t="s">
        <v>512</v>
      </c>
      <c r="AH541" s="89" t="s">
        <v>719</v>
      </c>
      <c r="AI541" s="215"/>
      <c r="AJ541" s="89" t="s">
        <v>793</v>
      </c>
      <c r="AK541" s="89" t="s">
        <v>645</v>
      </c>
      <c r="AL541" s="89" t="s">
        <v>652</v>
      </c>
      <c r="AM541" s="215"/>
      <c r="AN541" s="215"/>
      <c r="AO541" s="215"/>
      <c r="AP541" s="215"/>
      <c r="AQ541" s="215"/>
      <c r="AR541" s="89" t="s">
        <v>294</v>
      </c>
      <c r="AS541" s="89" t="s">
        <v>295</v>
      </c>
      <c r="AT541" s="89" t="s">
        <v>296</v>
      </c>
      <c r="AV541" s="89" t="s">
        <v>381</v>
      </c>
      <c r="AW541" s="89" t="s">
        <v>382</v>
      </c>
      <c r="AX541" s="89" t="s">
        <v>350</v>
      </c>
      <c r="AZ541" s="89" t="s">
        <v>381</v>
      </c>
      <c r="BA541" s="89" t="s">
        <v>382</v>
      </c>
      <c r="BB541" s="89" t="s">
        <v>350</v>
      </c>
    </row>
    <row r="542" spans="1:54" ht="12.75">
      <c r="A542" s="89" t="s">
        <v>481</v>
      </c>
      <c r="B542" s="89" t="s">
        <v>482</v>
      </c>
      <c r="C542" s="89" t="s">
        <v>332</v>
      </c>
      <c r="D542" s="89" t="s">
        <v>481</v>
      </c>
      <c r="E542" s="89" t="s">
        <v>482</v>
      </c>
      <c r="F542" s="89" t="s">
        <v>332</v>
      </c>
      <c r="G542" s="215"/>
      <c r="H542" s="89" t="s">
        <v>383</v>
      </c>
      <c r="I542" s="89" t="s">
        <v>384</v>
      </c>
      <c r="J542" s="89" t="s">
        <v>732</v>
      </c>
      <c r="L542" s="89" t="s">
        <v>383</v>
      </c>
      <c r="M542" s="89" t="s">
        <v>384</v>
      </c>
      <c r="N542" s="89" t="s">
        <v>732</v>
      </c>
      <c r="P542" s="89" t="s">
        <v>383</v>
      </c>
      <c r="Q542" s="89" t="s">
        <v>384</v>
      </c>
      <c r="R542" s="89" t="s">
        <v>732</v>
      </c>
      <c r="S542" s="215"/>
      <c r="T542" s="89" t="s">
        <v>511</v>
      </c>
      <c r="U542" s="89" t="s">
        <v>512</v>
      </c>
      <c r="V542" s="89" t="s">
        <v>719</v>
      </c>
      <c r="W542" s="215"/>
      <c r="X542" s="89" t="s">
        <v>314</v>
      </c>
      <c r="Y542" s="89" t="s">
        <v>315</v>
      </c>
      <c r="Z542" s="89" t="s">
        <v>316</v>
      </c>
      <c r="AA542" s="215"/>
      <c r="AB542" s="89" t="s">
        <v>511</v>
      </c>
      <c r="AC542" s="89" t="s">
        <v>512</v>
      </c>
      <c r="AD542" s="89" t="s">
        <v>719</v>
      </c>
      <c r="AE542" s="215"/>
      <c r="AF542" s="89" t="s">
        <v>314</v>
      </c>
      <c r="AG542" s="89" t="s">
        <v>315</v>
      </c>
      <c r="AH542" s="89" t="s">
        <v>316</v>
      </c>
      <c r="AI542" s="215"/>
      <c r="AJ542" s="89" t="s">
        <v>793</v>
      </c>
      <c r="AK542" s="89" t="s">
        <v>645</v>
      </c>
      <c r="AL542" s="89" t="s">
        <v>652</v>
      </c>
      <c r="AM542" s="215"/>
      <c r="AN542" s="215"/>
      <c r="AO542" s="215"/>
      <c r="AP542" s="215"/>
      <c r="AQ542" s="215"/>
      <c r="AR542" s="89" t="s">
        <v>294</v>
      </c>
      <c r="AS542" s="89" t="s">
        <v>295</v>
      </c>
      <c r="AT542" s="89" t="s">
        <v>296</v>
      </c>
      <c r="AV542" s="89" t="s">
        <v>383</v>
      </c>
      <c r="AW542" s="89" t="s">
        <v>384</v>
      </c>
      <c r="AX542" s="89" t="s">
        <v>385</v>
      </c>
      <c r="AZ542" s="89" t="s">
        <v>383</v>
      </c>
      <c r="BA542" s="89" t="s">
        <v>384</v>
      </c>
      <c r="BB542" s="89" t="s">
        <v>385</v>
      </c>
    </row>
    <row r="543" spans="1:54" ht="12.75">
      <c r="A543" s="89" t="s">
        <v>485</v>
      </c>
      <c r="B543" s="89" t="s">
        <v>486</v>
      </c>
      <c r="C543" s="89" t="s">
        <v>415</v>
      </c>
      <c r="D543" s="89" t="s">
        <v>485</v>
      </c>
      <c r="E543" s="89" t="s">
        <v>486</v>
      </c>
      <c r="F543" s="89" t="s">
        <v>415</v>
      </c>
      <c r="G543" s="215"/>
      <c r="H543" s="89" t="s">
        <v>542</v>
      </c>
      <c r="I543" s="89" t="s">
        <v>543</v>
      </c>
      <c r="J543" s="89" t="s">
        <v>667</v>
      </c>
      <c r="L543" s="89" t="s">
        <v>542</v>
      </c>
      <c r="M543" s="89" t="s">
        <v>543</v>
      </c>
      <c r="N543" s="89" t="s">
        <v>667</v>
      </c>
      <c r="P543" s="89" t="s">
        <v>542</v>
      </c>
      <c r="Q543" s="89" t="s">
        <v>543</v>
      </c>
      <c r="R543" s="89" t="s">
        <v>667</v>
      </c>
      <c r="S543" s="215"/>
      <c r="T543" s="89" t="s">
        <v>314</v>
      </c>
      <c r="U543" s="89" t="s">
        <v>315</v>
      </c>
      <c r="V543" s="89" t="s">
        <v>316</v>
      </c>
      <c r="W543" s="215"/>
      <c r="X543" s="89" t="s">
        <v>314</v>
      </c>
      <c r="Y543" s="89" t="s">
        <v>315</v>
      </c>
      <c r="Z543" s="89" t="s">
        <v>316</v>
      </c>
      <c r="AA543" s="215"/>
      <c r="AB543" s="89" t="s">
        <v>314</v>
      </c>
      <c r="AC543" s="89" t="s">
        <v>315</v>
      </c>
      <c r="AD543" s="89" t="s">
        <v>316</v>
      </c>
      <c r="AE543" s="215"/>
      <c r="AF543" s="89" t="s">
        <v>314</v>
      </c>
      <c r="AG543" s="89" t="s">
        <v>315</v>
      </c>
      <c r="AH543" s="89" t="s">
        <v>316</v>
      </c>
      <c r="AI543" s="215"/>
      <c r="AJ543" s="89" t="s">
        <v>793</v>
      </c>
      <c r="AK543" s="89" t="s">
        <v>645</v>
      </c>
      <c r="AL543" s="89" t="s">
        <v>652</v>
      </c>
      <c r="AM543" s="215"/>
      <c r="AN543" s="215"/>
      <c r="AO543" s="215"/>
      <c r="AP543" s="215"/>
      <c r="AQ543" s="215"/>
      <c r="AR543" s="89" t="s">
        <v>785</v>
      </c>
      <c r="AS543" s="89" t="s">
        <v>786</v>
      </c>
      <c r="AT543" s="89" t="s">
        <v>605</v>
      </c>
      <c r="AV543" s="89" t="s">
        <v>383</v>
      </c>
      <c r="AW543" s="89" t="s">
        <v>384</v>
      </c>
      <c r="AX543" s="89" t="s">
        <v>732</v>
      </c>
      <c r="AZ543" s="89" t="s">
        <v>383</v>
      </c>
      <c r="BA543" s="89" t="s">
        <v>384</v>
      </c>
      <c r="BB543" s="89" t="s">
        <v>732</v>
      </c>
    </row>
    <row r="544" spans="1:54" ht="12.75">
      <c r="A544" s="89" t="s">
        <v>804</v>
      </c>
      <c r="B544" s="89" t="s">
        <v>611</v>
      </c>
      <c r="C544" s="89" t="s">
        <v>693</v>
      </c>
      <c r="D544" s="89" t="s">
        <v>804</v>
      </c>
      <c r="E544" s="89" t="s">
        <v>611</v>
      </c>
      <c r="F544" s="89" t="s">
        <v>693</v>
      </c>
      <c r="G544" s="215"/>
      <c r="H544" s="89" t="s">
        <v>542</v>
      </c>
      <c r="I544" s="89" t="s">
        <v>543</v>
      </c>
      <c r="J544" s="89" t="s">
        <v>667</v>
      </c>
      <c r="L544" s="89" t="s">
        <v>542</v>
      </c>
      <c r="M544" s="89" t="s">
        <v>543</v>
      </c>
      <c r="N544" s="89" t="s">
        <v>667</v>
      </c>
      <c r="P544" s="89" t="s">
        <v>542</v>
      </c>
      <c r="Q544" s="89" t="s">
        <v>543</v>
      </c>
      <c r="R544" s="89" t="s">
        <v>667</v>
      </c>
      <c r="S544" s="215"/>
      <c r="T544" s="89" t="s">
        <v>314</v>
      </c>
      <c r="U544" s="89" t="s">
        <v>315</v>
      </c>
      <c r="V544" s="89" t="s">
        <v>316</v>
      </c>
      <c r="W544" s="215"/>
      <c r="X544" s="89" t="s">
        <v>720</v>
      </c>
      <c r="Y544" s="89" t="s">
        <v>317</v>
      </c>
      <c r="Z544" s="89" t="s">
        <v>318</v>
      </c>
      <c r="AA544" s="215"/>
      <c r="AB544" s="89" t="s">
        <v>314</v>
      </c>
      <c r="AC544" s="89" t="s">
        <v>315</v>
      </c>
      <c r="AD544" s="89" t="s">
        <v>316</v>
      </c>
      <c r="AE544" s="215"/>
      <c r="AF544" s="89" t="s">
        <v>720</v>
      </c>
      <c r="AG544" s="89" t="s">
        <v>317</v>
      </c>
      <c r="AH544" s="89" t="s">
        <v>318</v>
      </c>
      <c r="AI544" s="215"/>
      <c r="AJ544" s="89" t="s">
        <v>647</v>
      </c>
      <c r="AK544" s="89" t="s">
        <v>645</v>
      </c>
      <c r="AL544" s="89" t="s">
        <v>648</v>
      </c>
      <c r="AM544" s="215"/>
      <c r="AN544" s="215"/>
      <c r="AO544" s="215"/>
      <c r="AP544" s="215"/>
      <c r="AQ544" s="215"/>
      <c r="AR544" s="89" t="s">
        <v>785</v>
      </c>
      <c r="AS544" s="89" t="s">
        <v>786</v>
      </c>
      <c r="AT544" s="89" t="s">
        <v>605</v>
      </c>
      <c r="AV544" s="89" t="s">
        <v>542</v>
      </c>
      <c r="AW544" s="89" t="s">
        <v>543</v>
      </c>
      <c r="AX544" s="89" t="s">
        <v>667</v>
      </c>
      <c r="AZ544" s="89" t="s">
        <v>542</v>
      </c>
      <c r="BA544" s="89" t="s">
        <v>543</v>
      </c>
      <c r="BB544" s="89" t="s">
        <v>667</v>
      </c>
    </row>
    <row r="545" spans="1:54" ht="12.75">
      <c r="A545" s="89" t="s">
        <v>483</v>
      </c>
      <c r="B545" s="89" t="s">
        <v>310</v>
      </c>
      <c r="C545" s="89" t="s">
        <v>484</v>
      </c>
      <c r="D545" s="89" t="s">
        <v>483</v>
      </c>
      <c r="E545" s="89" t="s">
        <v>310</v>
      </c>
      <c r="F545" s="89" t="s">
        <v>484</v>
      </c>
      <c r="G545" s="215"/>
      <c r="H545" s="89" t="s">
        <v>386</v>
      </c>
      <c r="I545" s="89" t="s">
        <v>387</v>
      </c>
      <c r="J545" s="89" t="s">
        <v>388</v>
      </c>
      <c r="L545" s="89" t="s">
        <v>386</v>
      </c>
      <c r="M545" s="89" t="s">
        <v>387</v>
      </c>
      <c r="N545" s="89" t="s">
        <v>388</v>
      </c>
      <c r="P545" s="89" t="s">
        <v>386</v>
      </c>
      <c r="Q545" s="89" t="s">
        <v>387</v>
      </c>
      <c r="R545" s="89" t="s">
        <v>388</v>
      </c>
      <c r="S545" s="215"/>
      <c r="T545" s="89" t="s">
        <v>720</v>
      </c>
      <c r="U545" s="89" t="s">
        <v>317</v>
      </c>
      <c r="V545" s="89" t="s">
        <v>318</v>
      </c>
      <c r="W545" s="215"/>
      <c r="X545" s="89" t="s">
        <v>720</v>
      </c>
      <c r="Y545" s="89" t="s">
        <v>317</v>
      </c>
      <c r="Z545" s="89" t="s">
        <v>318</v>
      </c>
      <c r="AA545" s="215"/>
      <c r="AB545" s="89" t="s">
        <v>720</v>
      </c>
      <c r="AC545" s="89" t="s">
        <v>317</v>
      </c>
      <c r="AD545" s="89" t="s">
        <v>318</v>
      </c>
      <c r="AE545" s="215"/>
      <c r="AF545" s="89" t="s">
        <v>720</v>
      </c>
      <c r="AG545" s="89" t="s">
        <v>317</v>
      </c>
      <c r="AH545" s="89" t="s">
        <v>318</v>
      </c>
      <c r="AI545" s="215"/>
      <c r="AJ545" s="89" t="s">
        <v>647</v>
      </c>
      <c r="AK545" s="89" t="s">
        <v>645</v>
      </c>
      <c r="AL545" s="89" t="s">
        <v>648</v>
      </c>
      <c r="AM545" s="215"/>
      <c r="AN545" s="215"/>
      <c r="AO545" s="215"/>
      <c r="AP545" s="215"/>
      <c r="AQ545" s="215"/>
      <c r="AR545" s="89" t="s">
        <v>822</v>
      </c>
      <c r="AS545" s="89">
        <v>8601070751</v>
      </c>
      <c r="AT545" s="89">
        <v>860101001</v>
      </c>
      <c r="AV545" s="89" t="s">
        <v>542</v>
      </c>
      <c r="AW545" s="89" t="s">
        <v>543</v>
      </c>
      <c r="AX545" s="89" t="s">
        <v>667</v>
      </c>
      <c r="AZ545" s="89" t="s">
        <v>542</v>
      </c>
      <c r="BA545" s="89" t="s">
        <v>543</v>
      </c>
      <c r="BB545" s="89" t="s">
        <v>667</v>
      </c>
    </row>
    <row r="546" spans="1:54" ht="12.75">
      <c r="A546" s="89" t="s">
        <v>488</v>
      </c>
      <c r="B546" s="89" t="s">
        <v>489</v>
      </c>
      <c r="C546" s="89" t="s">
        <v>342</v>
      </c>
      <c r="D546" s="89" t="s">
        <v>488</v>
      </c>
      <c r="E546" s="89" t="s">
        <v>489</v>
      </c>
      <c r="F546" s="89" t="s">
        <v>342</v>
      </c>
      <c r="G546" s="215"/>
      <c r="H546" s="89" t="s">
        <v>750</v>
      </c>
      <c r="I546" s="89" t="s">
        <v>751</v>
      </c>
      <c r="J546" s="89" t="s">
        <v>752</v>
      </c>
      <c r="L546" s="89" t="s">
        <v>750</v>
      </c>
      <c r="M546" s="89" t="s">
        <v>751</v>
      </c>
      <c r="N546" s="89" t="s">
        <v>752</v>
      </c>
      <c r="P546" s="89" t="s">
        <v>750</v>
      </c>
      <c r="Q546" s="89" t="s">
        <v>751</v>
      </c>
      <c r="R546" s="89" t="s">
        <v>752</v>
      </c>
      <c r="S546" s="215"/>
      <c r="T546" s="89" t="s">
        <v>720</v>
      </c>
      <c r="U546" s="89" t="s">
        <v>317</v>
      </c>
      <c r="V546" s="89" t="s">
        <v>318</v>
      </c>
      <c r="W546" s="215"/>
      <c r="X546" s="89" t="s">
        <v>640</v>
      </c>
      <c r="Y546" s="89" t="s">
        <v>641</v>
      </c>
      <c r="Z546" s="89" t="s">
        <v>316</v>
      </c>
      <c r="AA546" s="215"/>
      <c r="AB546" s="89" t="s">
        <v>720</v>
      </c>
      <c r="AC546" s="89" t="s">
        <v>317</v>
      </c>
      <c r="AD546" s="89" t="s">
        <v>318</v>
      </c>
      <c r="AE546" s="215"/>
      <c r="AF546" s="89" t="s">
        <v>640</v>
      </c>
      <c r="AG546" s="89" t="s">
        <v>641</v>
      </c>
      <c r="AH546" s="89" t="s">
        <v>316</v>
      </c>
      <c r="AI546" s="215"/>
      <c r="AJ546" s="89" t="s">
        <v>647</v>
      </c>
      <c r="AK546" s="89" t="s">
        <v>645</v>
      </c>
      <c r="AL546" s="89" t="s">
        <v>648</v>
      </c>
      <c r="AM546" s="215"/>
      <c r="AN546" s="215"/>
      <c r="AO546" s="215"/>
      <c r="AP546" s="215"/>
      <c r="AQ546" s="215"/>
      <c r="AR546" s="89" t="s">
        <v>654</v>
      </c>
      <c r="AS546" s="89" t="s">
        <v>655</v>
      </c>
      <c r="AT546" s="89" t="s">
        <v>656</v>
      </c>
      <c r="AV546" s="89" t="s">
        <v>386</v>
      </c>
      <c r="AW546" s="89" t="s">
        <v>387</v>
      </c>
      <c r="AX546" s="89" t="s">
        <v>388</v>
      </c>
      <c r="AZ546" s="89" t="s">
        <v>386</v>
      </c>
      <c r="BA546" s="89" t="s">
        <v>387</v>
      </c>
      <c r="BB546" s="89" t="s">
        <v>388</v>
      </c>
    </row>
    <row r="547" spans="1:54" ht="12.75">
      <c r="A547" s="89" t="s">
        <v>309</v>
      </c>
      <c r="B547" s="89" t="s">
        <v>310</v>
      </c>
      <c r="C547" s="89" t="s">
        <v>308</v>
      </c>
      <c r="D547" s="89" t="s">
        <v>309</v>
      </c>
      <c r="E547" s="89" t="s">
        <v>310</v>
      </c>
      <c r="F547" s="89" t="s">
        <v>308</v>
      </c>
      <c r="G547" s="215"/>
      <c r="H547" s="89" t="s">
        <v>389</v>
      </c>
      <c r="I547" s="89" t="s">
        <v>390</v>
      </c>
      <c r="J547" s="89" t="s">
        <v>391</v>
      </c>
      <c r="L547" s="89" t="s">
        <v>389</v>
      </c>
      <c r="M547" s="89" t="s">
        <v>390</v>
      </c>
      <c r="N547" s="89" t="s">
        <v>391</v>
      </c>
      <c r="P547" s="89" t="s">
        <v>389</v>
      </c>
      <c r="Q547" s="89" t="s">
        <v>390</v>
      </c>
      <c r="R547" s="89" t="s">
        <v>391</v>
      </c>
      <c r="S547" s="215"/>
      <c r="T547" s="89" t="s">
        <v>640</v>
      </c>
      <c r="U547" s="89" t="s">
        <v>641</v>
      </c>
      <c r="V547" s="89" t="s">
        <v>316</v>
      </c>
      <c r="W547" s="215"/>
      <c r="X547" s="89" t="s">
        <v>640</v>
      </c>
      <c r="Y547" s="89" t="s">
        <v>641</v>
      </c>
      <c r="Z547" s="89" t="s">
        <v>316</v>
      </c>
      <c r="AA547" s="215"/>
      <c r="AB547" s="89" t="s">
        <v>640</v>
      </c>
      <c r="AC547" s="89" t="s">
        <v>641</v>
      </c>
      <c r="AD547" s="89" t="s">
        <v>316</v>
      </c>
      <c r="AE547" s="215"/>
      <c r="AF547" s="89" t="s">
        <v>640</v>
      </c>
      <c r="AG547" s="89" t="s">
        <v>641</v>
      </c>
      <c r="AH547" s="89" t="s">
        <v>316</v>
      </c>
      <c r="AI547" s="215"/>
      <c r="AJ547" s="89" t="s">
        <v>649</v>
      </c>
      <c r="AK547" s="89" t="s">
        <v>645</v>
      </c>
      <c r="AL547" s="89" t="s">
        <v>650</v>
      </c>
      <c r="AM547" s="215"/>
      <c r="AN547" s="215"/>
      <c r="AO547" s="215"/>
      <c r="AP547" s="215"/>
      <c r="AQ547" s="215"/>
      <c r="AR547" s="89" t="s">
        <v>654</v>
      </c>
      <c r="AS547" s="89" t="s">
        <v>655</v>
      </c>
      <c r="AT547" s="89" t="s">
        <v>656</v>
      </c>
      <c r="AV547" s="89" t="s">
        <v>750</v>
      </c>
      <c r="AW547" s="89" t="s">
        <v>751</v>
      </c>
      <c r="AX547" s="89" t="s">
        <v>752</v>
      </c>
      <c r="AZ547" s="89" t="s">
        <v>750</v>
      </c>
      <c r="BA547" s="89" t="s">
        <v>751</v>
      </c>
      <c r="BB547" s="89" t="s">
        <v>752</v>
      </c>
    </row>
    <row r="548" spans="1:54" ht="12.75">
      <c r="A548" s="89" t="s">
        <v>490</v>
      </c>
      <c r="B548" s="89" t="s">
        <v>491</v>
      </c>
      <c r="C548" s="89" t="s">
        <v>329</v>
      </c>
      <c r="D548" s="89" t="s">
        <v>490</v>
      </c>
      <c r="E548" s="89" t="s">
        <v>491</v>
      </c>
      <c r="F548" s="89" t="s">
        <v>329</v>
      </c>
      <c r="G548" s="215"/>
      <c r="H548" s="89" t="s">
        <v>392</v>
      </c>
      <c r="I548" s="89" t="s">
        <v>393</v>
      </c>
      <c r="J548" s="89" t="s">
        <v>329</v>
      </c>
      <c r="L548" s="89" t="s">
        <v>392</v>
      </c>
      <c r="M548" s="89" t="s">
        <v>393</v>
      </c>
      <c r="N548" s="89" t="s">
        <v>329</v>
      </c>
      <c r="P548" s="89" t="s">
        <v>392</v>
      </c>
      <c r="Q548" s="89" t="s">
        <v>393</v>
      </c>
      <c r="R548" s="89" t="s">
        <v>329</v>
      </c>
      <c r="S548" s="215"/>
      <c r="T548" s="89" t="s">
        <v>640</v>
      </c>
      <c r="U548" s="89" t="s">
        <v>641</v>
      </c>
      <c r="V548" s="89" t="s">
        <v>316</v>
      </c>
      <c r="W548" s="215"/>
      <c r="X548" s="89" t="s">
        <v>319</v>
      </c>
      <c r="Y548" s="89" t="s">
        <v>320</v>
      </c>
      <c r="Z548" s="89" t="s">
        <v>308</v>
      </c>
      <c r="AA548" s="215"/>
      <c r="AB548" s="89" t="s">
        <v>640</v>
      </c>
      <c r="AC548" s="89" t="s">
        <v>641</v>
      </c>
      <c r="AD548" s="89" t="s">
        <v>316</v>
      </c>
      <c r="AE548" s="215"/>
      <c r="AF548" s="89" t="s">
        <v>319</v>
      </c>
      <c r="AG548" s="89" t="s">
        <v>320</v>
      </c>
      <c r="AH548" s="89" t="s">
        <v>308</v>
      </c>
      <c r="AI548" s="215"/>
      <c r="AJ548" s="89" t="s">
        <v>649</v>
      </c>
      <c r="AK548" s="89" t="s">
        <v>645</v>
      </c>
      <c r="AL548" s="89" t="s">
        <v>650</v>
      </c>
      <c r="AM548" s="215"/>
      <c r="AN548" s="215"/>
      <c r="AO548" s="215"/>
      <c r="AP548" s="215"/>
      <c r="AQ548" s="215"/>
      <c r="AR548" s="89" t="s">
        <v>654</v>
      </c>
      <c r="AS548" s="89" t="s">
        <v>655</v>
      </c>
      <c r="AT548" s="89" t="s">
        <v>656</v>
      </c>
      <c r="AV548" s="89" t="s">
        <v>389</v>
      </c>
      <c r="AW548" s="89" t="s">
        <v>390</v>
      </c>
      <c r="AX548" s="89" t="s">
        <v>391</v>
      </c>
      <c r="AZ548" s="89" t="s">
        <v>389</v>
      </c>
      <c r="BA548" s="89" t="s">
        <v>390</v>
      </c>
      <c r="BB548" s="89" t="s">
        <v>391</v>
      </c>
    </row>
    <row r="549" spans="1:54" ht="12.75">
      <c r="A549" s="89" t="s">
        <v>492</v>
      </c>
      <c r="B549" s="89" t="s">
        <v>493</v>
      </c>
      <c r="C549" s="89" t="s">
        <v>494</v>
      </c>
      <c r="D549" s="89" t="s">
        <v>492</v>
      </c>
      <c r="E549" s="89" t="s">
        <v>493</v>
      </c>
      <c r="F549" s="89" t="s">
        <v>494</v>
      </c>
      <c r="G549" s="215"/>
      <c r="H549" s="89" t="s">
        <v>394</v>
      </c>
      <c r="I549" s="89" t="s">
        <v>395</v>
      </c>
      <c r="J549" s="89" t="s">
        <v>328</v>
      </c>
      <c r="L549" s="89" t="s">
        <v>394</v>
      </c>
      <c r="M549" s="89" t="s">
        <v>395</v>
      </c>
      <c r="N549" s="89" t="s">
        <v>328</v>
      </c>
      <c r="P549" s="89" t="s">
        <v>394</v>
      </c>
      <c r="Q549" s="89" t="s">
        <v>395</v>
      </c>
      <c r="R549" s="89" t="s">
        <v>328</v>
      </c>
      <c r="S549" s="215"/>
      <c r="T549" s="89" t="s">
        <v>319</v>
      </c>
      <c r="U549" s="89" t="s">
        <v>320</v>
      </c>
      <c r="V549" s="89" t="s">
        <v>308</v>
      </c>
      <c r="W549" s="215"/>
      <c r="X549" s="89" t="s">
        <v>319</v>
      </c>
      <c r="Y549" s="89" t="s">
        <v>320</v>
      </c>
      <c r="Z549" s="89" t="s">
        <v>308</v>
      </c>
      <c r="AA549" s="215"/>
      <c r="AB549" s="89" t="s">
        <v>319</v>
      </c>
      <c r="AC549" s="89" t="s">
        <v>320</v>
      </c>
      <c r="AD549" s="89" t="s">
        <v>308</v>
      </c>
      <c r="AE549" s="215"/>
      <c r="AF549" s="89" t="s">
        <v>319</v>
      </c>
      <c r="AG549" s="89" t="s">
        <v>320</v>
      </c>
      <c r="AH549" s="89" t="s">
        <v>308</v>
      </c>
      <c r="AI549" s="215"/>
      <c r="AJ549" s="89" t="s">
        <v>649</v>
      </c>
      <c r="AK549" s="89" t="s">
        <v>645</v>
      </c>
      <c r="AL549" s="89" t="s">
        <v>650</v>
      </c>
      <c r="AM549" s="215"/>
      <c r="AN549" s="215"/>
      <c r="AO549" s="215"/>
      <c r="AP549" s="215"/>
      <c r="AQ549" s="215"/>
      <c r="AR549" s="89" t="s">
        <v>299</v>
      </c>
      <c r="AS549" s="89" t="s">
        <v>300</v>
      </c>
      <c r="AT549" s="89" t="s">
        <v>301</v>
      </c>
      <c r="AV549" s="89" t="s">
        <v>392</v>
      </c>
      <c r="AW549" s="89" t="s">
        <v>393</v>
      </c>
      <c r="AX549" s="89" t="s">
        <v>329</v>
      </c>
      <c r="AZ549" s="89" t="s">
        <v>392</v>
      </c>
      <c r="BA549" s="89" t="s">
        <v>393</v>
      </c>
      <c r="BB549" s="89" t="s">
        <v>329</v>
      </c>
    </row>
    <row r="550" spans="1:54" ht="12.75">
      <c r="A550" s="89" t="s">
        <v>797</v>
      </c>
      <c r="B550" s="89" t="s">
        <v>798</v>
      </c>
      <c r="C550" s="89" t="s">
        <v>556</v>
      </c>
      <c r="D550" s="89" t="s">
        <v>797</v>
      </c>
      <c r="E550" s="89" t="s">
        <v>798</v>
      </c>
      <c r="F550" s="89" t="s">
        <v>556</v>
      </c>
      <c r="G550" s="215"/>
      <c r="H550" s="89" t="s">
        <v>753</v>
      </c>
      <c r="I550" s="89" t="s">
        <v>754</v>
      </c>
      <c r="J550" s="89" t="s">
        <v>347</v>
      </c>
      <c r="L550" s="89" t="s">
        <v>753</v>
      </c>
      <c r="M550" s="89" t="s">
        <v>754</v>
      </c>
      <c r="N550" s="89" t="s">
        <v>347</v>
      </c>
      <c r="P550" s="89" t="s">
        <v>753</v>
      </c>
      <c r="Q550" s="89" t="s">
        <v>754</v>
      </c>
      <c r="R550" s="89" t="s">
        <v>347</v>
      </c>
      <c r="S550" s="215"/>
      <c r="T550" s="89" t="s">
        <v>319</v>
      </c>
      <c r="U550" s="89" t="s">
        <v>320</v>
      </c>
      <c r="V550" s="89" t="s">
        <v>308</v>
      </c>
      <c r="W550" s="215"/>
      <c r="X550" s="89" t="s">
        <v>662</v>
      </c>
      <c r="Y550" s="89" t="s">
        <v>663</v>
      </c>
      <c r="Z550" s="89" t="s">
        <v>664</v>
      </c>
      <c r="AA550" s="215"/>
      <c r="AB550" s="89" t="s">
        <v>319</v>
      </c>
      <c r="AC550" s="89" t="s">
        <v>320</v>
      </c>
      <c r="AD550" s="89" t="s">
        <v>308</v>
      </c>
      <c r="AE550" s="215"/>
      <c r="AF550" s="89" t="s">
        <v>662</v>
      </c>
      <c r="AG550" s="89" t="s">
        <v>663</v>
      </c>
      <c r="AH550" s="89" t="s">
        <v>664</v>
      </c>
      <c r="AI550" s="215"/>
      <c r="AJ550" s="89" t="s">
        <v>649</v>
      </c>
      <c r="AK550" s="89" t="s">
        <v>645</v>
      </c>
      <c r="AL550" s="89" t="s">
        <v>650</v>
      </c>
      <c r="AM550" s="215"/>
      <c r="AN550" s="215"/>
      <c r="AO550" s="215"/>
      <c r="AP550" s="215"/>
      <c r="AQ550" s="215"/>
      <c r="AR550" s="89" t="s">
        <v>657</v>
      </c>
      <c r="AS550" s="89" t="s">
        <v>658</v>
      </c>
      <c r="AT550" s="89" t="s">
        <v>434</v>
      </c>
      <c r="AV550" s="89" t="s">
        <v>394</v>
      </c>
      <c r="AW550" s="89" t="s">
        <v>395</v>
      </c>
      <c r="AX550" s="89" t="s">
        <v>328</v>
      </c>
      <c r="AZ550" s="89" t="s">
        <v>394</v>
      </c>
      <c r="BA550" s="89" t="s">
        <v>395</v>
      </c>
      <c r="BB550" s="89" t="s">
        <v>328</v>
      </c>
    </row>
    <row r="551" spans="1:54" ht="12.75">
      <c r="A551" s="89" t="s">
        <v>797</v>
      </c>
      <c r="B551" s="89" t="s">
        <v>798</v>
      </c>
      <c r="C551" s="89" t="s">
        <v>556</v>
      </c>
      <c r="D551" s="89" t="s">
        <v>797</v>
      </c>
      <c r="E551" s="89" t="s">
        <v>798</v>
      </c>
      <c r="F551" s="89" t="s">
        <v>556</v>
      </c>
      <c r="G551" s="215"/>
      <c r="H551" s="89" t="s">
        <v>668</v>
      </c>
      <c r="I551" s="89" t="s">
        <v>669</v>
      </c>
      <c r="J551" s="89" t="s">
        <v>670</v>
      </c>
      <c r="L551" s="89" t="s">
        <v>668</v>
      </c>
      <c r="M551" s="89" t="s">
        <v>669</v>
      </c>
      <c r="N551" s="89" t="s">
        <v>670</v>
      </c>
      <c r="P551" s="89" t="s">
        <v>668</v>
      </c>
      <c r="Q551" s="89" t="s">
        <v>669</v>
      </c>
      <c r="R551" s="89" t="s">
        <v>670</v>
      </c>
      <c r="S551" s="215"/>
      <c r="T551" s="89" t="s">
        <v>662</v>
      </c>
      <c r="U551" s="89" t="s">
        <v>663</v>
      </c>
      <c r="V551" s="89" t="s">
        <v>664</v>
      </c>
      <c r="W551" s="215"/>
      <c r="X551" s="89" t="s">
        <v>662</v>
      </c>
      <c r="Y551" s="89" t="s">
        <v>663</v>
      </c>
      <c r="Z551" s="89" t="s">
        <v>664</v>
      </c>
      <c r="AA551" s="215"/>
      <c r="AB551" s="89" t="s">
        <v>662</v>
      </c>
      <c r="AC551" s="89" t="s">
        <v>663</v>
      </c>
      <c r="AD551" s="89" t="s">
        <v>664</v>
      </c>
      <c r="AE551" s="215"/>
      <c r="AF551" s="89" t="s">
        <v>662</v>
      </c>
      <c r="AG551" s="89" t="s">
        <v>663</v>
      </c>
      <c r="AH551" s="89" t="s">
        <v>664</v>
      </c>
      <c r="AI551" s="215"/>
      <c r="AJ551" s="89" t="s">
        <v>454</v>
      </c>
      <c r="AK551" s="89" t="s">
        <v>455</v>
      </c>
      <c r="AL551" s="89" t="s">
        <v>318</v>
      </c>
      <c r="AM551" s="215"/>
      <c r="AN551" s="215"/>
      <c r="AO551" s="215"/>
      <c r="AP551" s="215"/>
      <c r="AQ551" s="215"/>
      <c r="AR551" s="89" t="s">
        <v>657</v>
      </c>
      <c r="AS551" s="89" t="s">
        <v>658</v>
      </c>
      <c r="AT551" s="89" t="s">
        <v>434</v>
      </c>
      <c r="AV551" s="89" t="s">
        <v>753</v>
      </c>
      <c r="AW551" s="89" t="s">
        <v>754</v>
      </c>
      <c r="AX551" s="89" t="s">
        <v>347</v>
      </c>
      <c r="AZ551" s="89" t="s">
        <v>753</v>
      </c>
      <c r="BA551" s="89" t="s">
        <v>754</v>
      </c>
      <c r="BB551" s="89" t="s">
        <v>347</v>
      </c>
    </row>
    <row r="552" spans="1:54" ht="12.75">
      <c r="A552" s="89" t="s">
        <v>496</v>
      </c>
      <c r="B552" s="89" t="s">
        <v>497</v>
      </c>
      <c r="C552" s="89" t="s">
        <v>342</v>
      </c>
      <c r="D552" s="89" t="s">
        <v>496</v>
      </c>
      <c r="E552" s="89" t="s">
        <v>497</v>
      </c>
      <c r="F552" s="89" t="s">
        <v>342</v>
      </c>
      <c r="G552" s="215"/>
      <c r="H552" s="89" t="s">
        <v>398</v>
      </c>
      <c r="I552" s="89" t="s">
        <v>399</v>
      </c>
      <c r="J552" s="89" t="s">
        <v>400</v>
      </c>
      <c r="L552" s="89" t="s">
        <v>398</v>
      </c>
      <c r="M552" s="89" t="s">
        <v>399</v>
      </c>
      <c r="N552" s="89" t="s">
        <v>400</v>
      </c>
      <c r="P552" s="89" t="s">
        <v>398</v>
      </c>
      <c r="Q552" s="89" t="s">
        <v>399</v>
      </c>
      <c r="R552" s="89" t="s">
        <v>400</v>
      </c>
      <c r="S552" s="215"/>
      <c r="T552" s="89" t="s">
        <v>662</v>
      </c>
      <c r="U552" s="89" t="s">
        <v>663</v>
      </c>
      <c r="V552" s="89" t="s">
        <v>664</v>
      </c>
      <c r="W552" s="215"/>
      <c r="X552" s="89" t="s">
        <v>665</v>
      </c>
      <c r="Y552" s="89" t="s">
        <v>666</v>
      </c>
      <c r="Z552" s="89" t="s">
        <v>356</v>
      </c>
      <c r="AA552" s="215"/>
      <c r="AB552" s="89" t="s">
        <v>662</v>
      </c>
      <c r="AC552" s="89" t="s">
        <v>663</v>
      </c>
      <c r="AD552" s="89" t="s">
        <v>664</v>
      </c>
      <c r="AE552" s="215"/>
      <c r="AF552" s="89" t="s">
        <v>665</v>
      </c>
      <c r="AG552" s="89" t="s">
        <v>666</v>
      </c>
      <c r="AH552" s="89" t="s">
        <v>356</v>
      </c>
      <c r="AI552" s="215"/>
      <c r="AJ552" s="89" t="s">
        <v>715</v>
      </c>
      <c r="AK552" s="89" t="s">
        <v>298</v>
      </c>
      <c r="AL552" s="89" t="s">
        <v>716</v>
      </c>
      <c r="AM552" s="215"/>
      <c r="AN552" s="215"/>
      <c r="AO552" s="215"/>
      <c r="AP552" s="215"/>
      <c r="AQ552" s="215"/>
      <c r="AR552" s="89" t="s">
        <v>657</v>
      </c>
      <c r="AS552" s="89" t="s">
        <v>658</v>
      </c>
      <c r="AT552" s="89" t="s">
        <v>434</v>
      </c>
      <c r="AV552" s="89" t="s">
        <v>668</v>
      </c>
      <c r="AW552" s="89" t="s">
        <v>669</v>
      </c>
      <c r="AX552" s="89" t="s">
        <v>670</v>
      </c>
      <c r="AZ552" s="89" t="s">
        <v>668</v>
      </c>
      <c r="BA552" s="89" t="s">
        <v>669</v>
      </c>
      <c r="BB552" s="89" t="s">
        <v>670</v>
      </c>
    </row>
    <row r="553" spans="1:54" ht="12.75">
      <c r="A553" s="89" t="s">
        <v>799</v>
      </c>
      <c r="B553" s="89" t="s">
        <v>800</v>
      </c>
      <c r="C553" s="89" t="s">
        <v>316</v>
      </c>
      <c r="D553" s="89" t="s">
        <v>799</v>
      </c>
      <c r="E553" s="89" t="s">
        <v>800</v>
      </c>
      <c r="F553" s="89" t="s">
        <v>316</v>
      </c>
      <c r="G553" s="215"/>
      <c r="H553" s="89" t="s">
        <v>396</v>
      </c>
      <c r="I553" s="89" t="s">
        <v>397</v>
      </c>
      <c r="J553" s="89" t="s">
        <v>732</v>
      </c>
      <c r="L553" s="89" t="s">
        <v>396</v>
      </c>
      <c r="M553" s="89" t="s">
        <v>397</v>
      </c>
      <c r="N553" s="89" t="s">
        <v>732</v>
      </c>
      <c r="P553" s="89" t="s">
        <v>396</v>
      </c>
      <c r="Q553" s="89" t="s">
        <v>397</v>
      </c>
      <c r="R553" s="89" t="s">
        <v>732</v>
      </c>
      <c r="S553" s="215"/>
      <c r="T553" s="89" t="s">
        <v>665</v>
      </c>
      <c r="U553" s="89" t="s">
        <v>666</v>
      </c>
      <c r="V553" s="89" t="s">
        <v>356</v>
      </c>
      <c r="W553" s="215"/>
      <c r="X553" s="89" t="s">
        <v>665</v>
      </c>
      <c r="Y553" s="89" t="s">
        <v>666</v>
      </c>
      <c r="Z553" s="89" t="s">
        <v>356</v>
      </c>
      <c r="AA553" s="215"/>
      <c r="AB553" s="89" t="s">
        <v>665</v>
      </c>
      <c r="AC553" s="89" t="s">
        <v>666</v>
      </c>
      <c r="AD553" s="89" t="s">
        <v>356</v>
      </c>
      <c r="AE553" s="215"/>
      <c r="AF553" s="89" t="s">
        <v>665</v>
      </c>
      <c r="AG553" s="89" t="s">
        <v>666</v>
      </c>
      <c r="AH553" s="89" t="s">
        <v>356</v>
      </c>
      <c r="AI553" s="215"/>
      <c r="AJ553" s="89" t="s">
        <v>715</v>
      </c>
      <c r="AK553" s="89" t="s">
        <v>298</v>
      </c>
      <c r="AL553" s="89" t="s">
        <v>716</v>
      </c>
      <c r="AM553" s="215"/>
      <c r="AN553" s="215"/>
      <c r="AO553" s="215"/>
      <c r="AP553" s="215"/>
      <c r="AQ553" s="215"/>
      <c r="AR553" s="89" t="s">
        <v>657</v>
      </c>
      <c r="AS553" s="89" t="s">
        <v>658</v>
      </c>
      <c r="AT553" s="89" t="s">
        <v>434</v>
      </c>
      <c r="AV553" s="89" t="s">
        <v>398</v>
      </c>
      <c r="AW553" s="89" t="s">
        <v>399</v>
      </c>
      <c r="AX553" s="89" t="s">
        <v>400</v>
      </c>
      <c r="AZ553" s="89" t="s">
        <v>398</v>
      </c>
      <c r="BA553" s="89" t="s">
        <v>399</v>
      </c>
      <c r="BB553" s="89" t="s">
        <v>400</v>
      </c>
    </row>
    <row r="554" spans="1:54" ht="12.75">
      <c r="A554" s="89" t="s">
        <v>817</v>
      </c>
      <c r="B554" s="89" t="s">
        <v>499</v>
      </c>
      <c r="C554" s="89" t="s">
        <v>500</v>
      </c>
      <c r="D554" s="89" t="s">
        <v>498</v>
      </c>
      <c r="E554" s="89" t="s">
        <v>499</v>
      </c>
      <c r="F554" s="89" t="s">
        <v>500</v>
      </c>
      <c r="G554" s="215"/>
      <c r="H554" s="89" t="s">
        <v>755</v>
      </c>
      <c r="I554" s="89" t="s">
        <v>756</v>
      </c>
      <c r="J554" s="89" t="s">
        <v>374</v>
      </c>
      <c r="L554" s="89" t="s">
        <v>755</v>
      </c>
      <c r="M554" s="89" t="s">
        <v>756</v>
      </c>
      <c r="N554" s="89" t="s">
        <v>374</v>
      </c>
      <c r="P554" s="89" t="s">
        <v>755</v>
      </c>
      <c r="Q554" s="89" t="s">
        <v>756</v>
      </c>
      <c r="R554" s="89" t="s">
        <v>374</v>
      </c>
      <c r="S554" s="215"/>
      <c r="T554" s="89" t="s">
        <v>665</v>
      </c>
      <c r="U554" s="89" t="s">
        <v>666</v>
      </c>
      <c r="V554" s="89" t="s">
        <v>356</v>
      </c>
      <c r="W554" s="215"/>
      <c r="X554" s="89" t="s">
        <v>321</v>
      </c>
      <c r="Y554" s="89" t="s">
        <v>322</v>
      </c>
      <c r="Z554" s="89" t="s">
        <v>308</v>
      </c>
      <c r="AA554" s="215"/>
      <c r="AB554" s="89" t="s">
        <v>665</v>
      </c>
      <c r="AC554" s="89" t="s">
        <v>666</v>
      </c>
      <c r="AD554" s="89" t="s">
        <v>356</v>
      </c>
      <c r="AE554" s="215"/>
      <c r="AF554" s="89" t="s">
        <v>321</v>
      </c>
      <c r="AG554" s="89" t="s">
        <v>322</v>
      </c>
      <c r="AH554" s="89" t="s">
        <v>308</v>
      </c>
      <c r="AI554" s="215"/>
      <c r="AJ554" s="89" t="s">
        <v>291</v>
      </c>
      <c r="AK554" s="89" t="s">
        <v>292</v>
      </c>
      <c r="AL554" s="89" t="s">
        <v>293</v>
      </c>
      <c r="AM554" s="215"/>
      <c r="AN554" s="215"/>
      <c r="AO554" s="215"/>
      <c r="AP554" s="215"/>
      <c r="AQ554" s="215"/>
      <c r="AR554" s="89" t="s">
        <v>795</v>
      </c>
      <c r="AS554" s="89" t="s">
        <v>518</v>
      </c>
      <c r="AT554" s="89" t="s">
        <v>796</v>
      </c>
      <c r="AV554" s="89" t="s">
        <v>396</v>
      </c>
      <c r="AW554" s="89" t="s">
        <v>397</v>
      </c>
      <c r="AX554" s="89" t="s">
        <v>732</v>
      </c>
      <c r="AZ554" s="89" t="s">
        <v>396</v>
      </c>
      <c r="BA554" s="89" t="s">
        <v>397</v>
      </c>
      <c r="BB554" s="89" t="s">
        <v>732</v>
      </c>
    </row>
    <row r="555" spans="1:54" ht="12.75">
      <c r="A555" s="89" t="s">
        <v>501</v>
      </c>
      <c r="B555" s="89" t="s">
        <v>502</v>
      </c>
      <c r="C555" s="89" t="s">
        <v>342</v>
      </c>
      <c r="D555" s="89" t="s">
        <v>501</v>
      </c>
      <c r="E555" s="89" t="s">
        <v>502</v>
      </c>
      <c r="F555" s="89" t="s">
        <v>342</v>
      </c>
      <c r="G555" s="215"/>
      <c r="H555" s="89" t="s">
        <v>401</v>
      </c>
      <c r="I555" s="89" t="s">
        <v>402</v>
      </c>
      <c r="J555" s="89" t="s">
        <v>297</v>
      </c>
      <c r="L555" s="89" t="s">
        <v>401</v>
      </c>
      <c r="M555" s="89" t="s">
        <v>402</v>
      </c>
      <c r="N555" s="89" t="s">
        <v>297</v>
      </c>
      <c r="P555" s="89" t="s">
        <v>401</v>
      </c>
      <c r="Q555" s="89" t="s">
        <v>402</v>
      </c>
      <c r="R555" s="89" t="s">
        <v>297</v>
      </c>
      <c r="S555" s="215"/>
      <c r="T555" s="89" t="s">
        <v>321</v>
      </c>
      <c r="U555" s="89" t="s">
        <v>322</v>
      </c>
      <c r="V555" s="89" t="s">
        <v>308</v>
      </c>
      <c r="W555" s="215"/>
      <c r="X555" s="89" t="s">
        <v>321</v>
      </c>
      <c r="Y555" s="89" t="s">
        <v>322</v>
      </c>
      <c r="Z555" s="89" t="s">
        <v>308</v>
      </c>
      <c r="AA555" s="215"/>
      <c r="AB555" s="89" t="s">
        <v>321</v>
      </c>
      <c r="AC555" s="89" t="s">
        <v>322</v>
      </c>
      <c r="AD555" s="89" t="s">
        <v>308</v>
      </c>
      <c r="AE555" s="215"/>
      <c r="AF555" s="89" t="s">
        <v>321</v>
      </c>
      <c r="AG555" s="89" t="s">
        <v>322</v>
      </c>
      <c r="AH555" s="89" t="s">
        <v>308</v>
      </c>
      <c r="AI555" s="215"/>
      <c r="AJ555" s="89" t="s">
        <v>291</v>
      </c>
      <c r="AK555" s="89" t="s">
        <v>292</v>
      </c>
      <c r="AL555" s="89" t="s">
        <v>293</v>
      </c>
      <c r="AM555" s="215"/>
      <c r="AN555" s="215"/>
      <c r="AO555" s="215"/>
      <c r="AP555" s="215"/>
      <c r="AQ555" s="215"/>
      <c r="AR555" s="89" t="s">
        <v>795</v>
      </c>
      <c r="AS555" s="89" t="s">
        <v>518</v>
      </c>
      <c r="AT555" s="89" t="s">
        <v>796</v>
      </c>
      <c r="AV555" s="89" t="s">
        <v>755</v>
      </c>
      <c r="AW555" s="89" t="s">
        <v>756</v>
      </c>
      <c r="AX555" s="89" t="s">
        <v>374</v>
      </c>
      <c r="AZ555" s="89" t="s">
        <v>755</v>
      </c>
      <c r="BA555" s="89" t="s">
        <v>756</v>
      </c>
      <c r="BB555" s="89" t="s">
        <v>374</v>
      </c>
    </row>
    <row r="556" spans="1:54" ht="12.75">
      <c r="A556" s="89" t="s">
        <v>504</v>
      </c>
      <c r="B556" s="89" t="s">
        <v>505</v>
      </c>
      <c r="C556" s="89" t="s">
        <v>462</v>
      </c>
      <c r="D556" s="89" t="s">
        <v>504</v>
      </c>
      <c r="E556" s="89" t="s">
        <v>505</v>
      </c>
      <c r="F556" s="89" t="s">
        <v>462</v>
      </c>
      <c r="G556" s="215"/>
      <c r="H556" s="89" t="s">
        <v>403</v>
      </c>
      <c r="I556" s="89" t="s">
        <v>404</v>
      </c>
      <c r="J556" s="89" t="s">
        <v>304</v>
      </c>
      <c r="L556" s="89" t="s">
        <v>403</v>
      </c>
      <c r="M556" s="89" t="s">
        <v>404</v>
      </c>
      <c r="N556" s="89" t="s">
        <v>304</v>
      </c>
      <c r="P556" s="89" t="s">
        <v>403</v>
      </c>
      <c r="Q556" s="89" t="s">
        <v>404</v>
      </c>
      <c r="R556" s="89" t="s">
        <v>304</v>
      </c>
      <c r="S556" s="215"/>
      <c r="T556" s="89" t="s">
        <v>321</v>
      </c>
      <c r="U556" s="89" t="s">
        <v>322</v>
      </c>
      <c r="V556" s="89" t="s">
        <v>308</v>
      </c>
      <c r="W556" s="215"/>
      <c r="X556" s="89" t="s">
        <v>542</v>
      </c>
      <c r="Y556" s="89" t="s">
        <v>543</v>
      </c>
      <c r="Z556" s="89" t="s">
        <v>667</v>
      </c>
      <c r="AA556" s="215"/>
      <c r="AB556" s="89" t="s">
        <v>321</v>
      </c>
      <c r="AC556" s="89" t="s">
        <v>322</v>
      </c>
      <c r="AD556" s="89" t="s">
        <v>308</v>
      </c>
      <c r="AE556" s="215"/>
      <c r="AF556" s="89" t="s">
        <v>542</v>
      </c>
      <c r="AG556" s="89" t="s">
        <v>543</v>
      </c>
      <c r="AH556" s="89" t="s">
        <v>667</v>
      </c>
      <c r="AI556" s="215"/>
      <c r="AJ556" s="89" t="s">
        <v>794</v>
      </c>
      <c r="AK556" s="89" t="s">
        <v>653</v>
      </c>
      <c r="AL556" s="89" t="s">
        <v>356</v>
      </c>
      <c r="AM556" s="215"/>
      <c r="AN556" s="215"/>
      <c r="AO556" s="215"/>
      <c r="AP556" s="215"/>
      <c r="AQ556" s="215"/>
      <c r="AR556" s="89" t="s">
        <v>795</v>
      </c>
      <c r="AS556" s="89" t="s">
        <v>518</v>
      </c>
      <c r="AT556" s="89" t="s">
        <v>796</v>
      </c>
      <c r="AV556" s="89" t="s">
        <v>401</v>
      </c>
      <c r="AW556" s="89" t="s">
        <v>402</v>
      </c>
      <c r="AX556" s="89" t="s">
        <v>297</v>
      </c>
      <c r="AZ556" s="89" t="s">
        <v>401</v>
      </c>
      <c r="BA556" s="89" t="s">
        <v>402</v>
      </c>
      <c r="BB556" s="89" t="s">
        <v>297</v>
      </c>
    </row>
    <row r="557" spans="1:54" ht="12.75">
      <c r="A557" s="89" t="s">
        <v>506</v>
      </c>
      <c r="B557" s="89" t="s">
        <v>507</v>
      </c>
      <c r="C557" s="89" t="s">
        <v>342</v>
      </c>
      <c r="D557" s="89" t="s">
        <v>506</v>
      </c>
      <c r="E557" s="89" t="s">
        <v>507</v>
      </c>
      <c r="F557" s="89" t="s">
        <v>342</v>
      </c>
      <c r="G557" s="215"/>
      <c r="H557" s="89" t="s">
        <v>671</v>
      </c>
      <c r="I557" s="89" t="s">
        <v>672</v>
      </c>
      <c r="J557" s="89" t="s">
        <v>466</v>
      </c>
      <c r="L557" s="89" t="s">
        <v>671</v>
      </c>
      <c r="M557" s="89" t="s">
        <v>672</v>
      </c>
      <c r="N557" s="89" t="s">
        <v>466</v>
      </c>
      <c r="P557" s="89" t="s">
        <v>671</v>
      </c>
      <c r="Q557" s="89" t="s">
        <v>672</v>
      </c>
      <c r="R557" s="89" t="s">
        <v>466</v>
      </c>
      <c r="S557" s="215"/>
      <c r="T557" s="89" t="s">
        <v>542</v>
      </c>
      <c r="U557" s="89" t="s">
        <v>543</v>
      </c>
      <c r="V557" s="89" t="s">
        <v>667</v>
      </c>
      <c r="W557" s="215"/>
      <c r="X557" s="89" t="s">
        <v>542</v>
      </c>
      <c r="Y557" s="89" t="s">
        <v>543</v>
      </c>
      <c r="Z557" s="89" t="s">
        <v>667</v>
      </c>
      <c r="AA557" s="215"/>
      <c r="AB557" s="89" t="s">
        <v>542</v>
      </c>
      <c r="AC557" s="89" t="s">
        <v>543</v>
      </c>
      <c r="AD557" s="89" t="s">
        <v>667</v>
      </c>
      <c r="AE557" s="215"/>
      <c r="AF557" s="89" t="s">
        <v>542</v>
      </c>
      <c r="AG557" s="89" t="s">
        <v>543</v>
      </c>
      <c r="AH557" s="89" t="s">
        <v>667</v>
      </c>
      <c r="AI557" s="215"/>
      <c r="AJ557" s="89" t="s">
        <v>794</v>
      </c>
      <c r="AK557" s="89" t="s">
        <v>653</v>
      </c>
      <c r="AL557" s="89" t="s">
        <v>356</v>
      </c>
      <c r="AM557" s="215"/>
      <c r="AN557" s="215"/>
      <c r="AO557" s="215"/>
      <c r="AP557" s="215"/>
      <c r="AQ557" s="215"/>
      <c r="AR557" s="89" t="s">
        <v>795</v>
      </c>
      <c r="AS557" s="89" t="s">
        <v>518</v>
      </c>
      <c r="AT557" s="89" t="s">
        <v>796</v>
      </c>
      <c r="AV557" s="89" t="s">
        <v>403</v>
      </c>
      <c r="AW557" s="89" t="s">
        <v>404</v>
      </c>
      <c r="AX557" s="89" t="s">
        <v>304</v>
      </c>
      <c r="AZ557" s="89" t="s">
        <v>403</v>
      </c>
      <c r="BA557" s="89" t="s">
        <v>404</v>
      </c>
      <c r="BB557" s="89" t="s">
        <v>304</v>
      </c>
    </row>
    <row r="558" spans="1:54" ht="12.75">
      <c r="A558" s="89" t="s">
        <v>508</v>
      </c>
      <c r="B558" s="89" t="s">
        <v>509</v>
      </c>
      <c r="C558" s="89" t="s">
        <v>510</v>
      </c>
      <c r="D558" s="89" t="s">
        <v>508</v>
      </c>
      <c r="E558" s="89" t="s">
        <v>509</v>
      </c>
      <c r="F558" s="89" t="s">
        <v>510</v>
      </c>
      <c r="G558" s="215"/>
      <c r="H558" s="89" t="s">
        <v>671</v>
      </c>
      <c r="I558" s="89" t="s">
        <v>672</v>
      </c>
      <c r="J558" s="89" t="s">
        <v>466</v>
      </c>
      <c r="L558" s="89" t="s">
        <v>671</v>
      </c>
      <c r="M558" s="89" t="s">
        <v>672</v>
      </c>
      <c r="N558" s="89" t="s">
        <v>466</v>
      </c>
      <c r="P558" s="89" t="s">
        <v>671</v>
      </c>
      <c r="Q558" s="89" t="s">
        <v>672</v>
      </c>
      <c r="R558" s="89" t="s">
        <v>466</v>
      </c>
      <c r="S558" s="215"/>
      <c r="T558" s="89" t="s">
        <v>542</v>
      </c>
      <c r="U558" s="89" t="s">
        <v>543</v>
      </c>
      <c r="V558" s="89" t="s">
        <v>667</v>
      </c>
      <c r="W558" s="215"/>
      <c r="X558" s="89" t="s">
        <v>323</v>
      </c>
      <c r="Y558" s="89" t="s">
        <v>324</v>
      </c>
      <c r="Z558" s="89" t="s">
        <v>325</v>
      </c>
      <c r="AA558" s="215"/>
      <c r="AB558" s="89" t="s">
        <v>542</v>
      </c>
      <c r="AC558" s="89" t="s">
        <v>543</v>
      </c>
      <c r="AD558" s="89" t="s">
        <v>667</v>
      </c>
      <c r="AE558" s="215"/>
      <c r="AF558" s="89" t="s">
        <v>323</v>
      </c>
      <c r="AG558" s="89" t="s">
        <v>324</v>
      </c>
      <c r="AH558" s="89" t="s">
        <v>325</v>
      </c>
      <c r="AI558" s="215"/>
      <c r="AJ558" s="89" t="s">
        <v>794</v>
      </c>
      <c r="AK558" s="89" t="s">
        <v>653</v>
      </c>
      <c r="AL558" s="89" t="s">
        <v>356</v>
      </c>
      <c r="AM558" s="215"/>
      <c r="AN558" s="215"/>
      <c r="AO558" s="215"/>
      <c r="AP558" s="215"/>
      <c r="AQ558" s="215"/>
      <c r="AR558" s="89" t="s">
        <v>370</v>
      </c>
      <c r="AS558" s="89" t="s">
        <v>352</v>
      </c>
      <c r="AT558" s="89" t="s">
        <v>371</v>
      </c>
      <c r="AV558" s="89" t="s">
        <v>671</v>
      </c>
      <c r="AW558" s="89" t="s">
        <v>672</v>
      </c>
      <c r="AX558" s="89" t="s">
        <v>466</v>
      </c>
      <c r="AZ558" s="89" t="s">
        <v>671</v>
      </c>
      <c r="BA558" s="89" t="s">
        <v>672</v>
      </c>
      <c r="BB558" s="89" t="s">
        <v>466</v>
      </c>
    </row>
    <row r="559" spans="1:54" ht="12.75">
      <c r="A559" s="89" t="s">
        <v>511</v>
      </c>
      <c r="B559" s="89" t="s">
        <v>512</v>
      </c>
      <c r="C559" s="89" t="s">
        <v>719</v>
      </c>
      <c r="D559" s="89" t="s">
        <v>511</v>
      </c>
      <c r="E559" s="89" t="s">
        <v>512</v>
      </c>
      <c r="F559" s="89" t="s">
        <v>719</v>
      </c>
      <c r="G559" s="215"/>
      <c r="H559" s="89" t="s">
        <v>326</v>
      </c>
      <c r="I559" s="89" t="s">
        <v>327</v>
      </c>
      <c r="J559" s="89" t="s">
        <v>328</v>
      </c>
      <c r="L559" s="89" t="s">
        <v>326</v>
      </c>
      <c r="M559" s="89" t="s">
        <v>327</v>
      </c>
      <c r="N559" s="89" t="s">
        <v>328</v>
      </c>
      <c r="P559" s="89" t="s">
        <v>326</v>
      </c>
      <c r="Q559" s="89" t="s">
        <v>327</v>
      </c>
      <c r="R559" s="89" t="s">
        <v>328</v>
      </c>
      <c r="S559" s="215"/>
      <c r="T559" s="89" t="s">
        <v>323</v>
      </c>
      <c r="U559" s="89" t="s">
        <v>324</v>
      </c>
      <c r="V559" s="89" t="s">
        <v>325</v>
      </c>
      <c r="W559" s="215"/>
      <c r="X559" s="89" t="s">
        <v>323</v>
      </c>
      <c r="Y559" s="89" t="s">
        <v>324</v>
      </c>
      <c r="Z559" s="89" t="s">
        <v>325</v>
      </c>
      <c r="AA559" s="215"/>
      <c r="AB559" s="89" t="s">
        <v>323</v>
      </c>
      <c r="AC559" s="89" t="s">
        <v>324</v>
      </c>
      <c r="AD559" s="89" t="s">
        <v>325</v>
      </c>
      <c r="AE559" s="215"/>
      <c r="AF559" s="89" t="s">
        <v>323</v>
      </c>
      <c r="AG559" s="89" t="s">
        <v>324</v>
      </c>
      <c r="AH559" s="89" t="s">
        <v>325</v>
      </c>
      <c r="AI559" s="215"/>
      <c r="AJ559" s="89" t="s">
        <v>794</v>
      </c>
      <c r="AK559" s="89" t="s">
        <v>653</v>
      </c>
      <c r="AL559" s="89" t="s">
        <v>356</v>
      </c>
      <c r="AM559" s="215"/>
      <c r="AN559" s="215"/>
      <c r="AO559" s="215"/>
      <c r="AP559" s="215"/>
      <c r="AQ559" s="215"/>
      <c r="AR559" s="89" t="s">
        <v>302</v>
      </c>
      <c r="AS559" s="89" t="s">
        <v>303</v>
      </c>
      <c r="AT559" s="89" t="s">
        <v>304</v>
      </c>
      <c r="AV559" s="89" t="s">
        <v>671</v>
      </c>
      <c r="AW559" s="89" t="s">
        <v>672</v>
      </c>
      <c r="AX559" s="89" t="s">
        <v>466</v>
      </c>
      <c r="AZ559" s="89" t="s">
        <v>671</v>
      </c>
      <c r="BA559" s="89" t="s">
        <v>672</v>
      </c>
      <c r="BB559" s="89" t="s">
        <v>466</v>
      </c>
    </row>
    <row r="560" spans="1:54" ht="12.75">
      <c r="A560" s="89" t="s">
        <v>511</v>
      </c>
      <c r="B560" s="89" t="s">
        <v>512</v>
      </c>
      <c r="C560" s="89" t="s">
        <v>418</v>
      </c>
      <c r="D560" s="89" t="s">
        <v>511</v>
      </c>
      <c r="E560" s="89" t="s">
        <v>512</v>
      </c>
      <c r="F560" s="89" t="s">
        <v>418</v>
      </c>
      <c r="G560" s="215"/>
      <c r="H560" s="89" t="s">
        <v>326</v>
      </c>
      <c r="I560" s="89" t="s">
        <v>327</v>
      </c>
      <c r="J560" s="89" t="s">
        <v>328</v>
      </c>
      <c r="L560" s="89" t="s">
        <v>326</v>
      </c>
      <c r="M560" s="89" t="s">
        <v>327</v>
      </c>
      <c r="N560" s="89" t="s">
        <v>328</v>
      </c>
      <c r="P560" s="89" t="s">
        <v>326</v>
      </c>
      <c r="Q560" s="89" t="s">
        <v>327</v>
      </c>
      <c r="R560" s="89" t="s">
        <v>328</v>
      </c>
      <c r="S560" s="215"/>
      <c r="T560" s="89" t="s">
        <v>323</v>
      </c>
      <c r="U560" s="89" t="s">
        <v>324</v>
      </c>
      <c r="V560" s="89" t="s">
        <v>325</v>
      </c>
      <c r="W560" s="215"/>
      <c r="X560" s="89" t="s">
        <v>668</v>
      </c>
      <c r="Y560" s="89" t="s">
        <v>669</v>
      </c>
      <c r="Z560" s="89" t="s">
        <v>670</v>
      </c>
      <c r="AA560" s="215"/>
      <c r="AB560" s="89" t="s">
        <v>323</v>
      </c>
      <c r="AC560" s="89" t="s">
        <v>324</v>
      </c>
      <c r="AD560" s="89" t="s">
        <v>325</v>
      </c>
      <c r="AE560" s="215"/>
      <c r="AF560" s="89" t="s">
        <v>668</v>
      </c>
      <c r="AG560" s="89" t="s">
        <v>669</v>
      </c>
      <c r="AH560" s="89" t="s">
        <v>670</v>
      </c>
      <c r="AI560" s="215"/>
      <c r="AJ560" s="89" t="s">
        <v>265</v>
      </c>
      <c r="AM560" s="215"/>
      <c r="AN560" s="215"/>
      <c r="AO560" s="215"/>
      <c r="AP560" s="215"/>
      <c r="AQ560" s="215"/>
      <c r="AR560" s="89" t="s">
        <v>302</v>
      </c>
      <c r="AS560" s="89" t="s">
        <v>303</v>
      </c>
      <c r="AT560" s="89" t="s">
        <v>304</v>
      </c>
      <c r="AV560" s="89" t="s">
        <v>326</v>
      </c>
      <c r="AW560" s="89" t="s">
        <v>327</v>
      </c>
      <c r="AX560" s="89" t="s">
        <v>328</v>
      </c>
      <c r="AZ560" s="89" t="s">
        <v>326</v>
      </c>
      <c r="BA560" s="89" t="s">
        <v>327</v>
      </c>
      <c r="BB560" s="89" t="s">
        <v>328</v>
      </c>
    </row>
    <row r="561" spans="1:54" ht="12.75">
      <c r="A561" s="89" t="s">
        <v>513</v>
      </c>
      <c r="B561" s="89" t="s">
        <v>514</v>
      </c>
      <c r="C561" s="89" t="s">
        <v>288</v>
      </c>
      <c r="D561" s="89" t="s">
        <v>513</v>
      </c>
      <c r="E561" s="89" t="s">
        <v>514</v>
      </c>
      <c r="F561" s="89" t="s">
        <v>288</v>
      </c>
      <c r="G561" s="215"/>
      <c r="H561" s="89" t="s">
        <v>405</v>
      </c>
      <c r="I561" s="89" t="s">
        <v>406</v>
      </c>
      <c r="J561" s="89" t="s">
        <v>391</v>
      </c>
      <c r="L561" s="89" t="s">
        <v>405</v>
      </c>
      <c r="M561" s="89" t="s">
        <v>406</v>
      </c>
      <c r="N561" s="89" t="s">
        <v>391</v>
      </c>
      <c r="P561" s="89" t="s">
        <v>405</v>
      </c>
      <c r="Q561" s="89" t="s">
        <v>406</v>
      </c>
      <c r="R561" s="89" t="s">
        <v>391</v>
      </c>
      <c r="S561" s="215"/>
      <c r="T561" s="89" t="s">
        <v>668</v>
      </c>
      <c r="U561" s="89" t="s">
        <v>669</v>
      </c>
      <c r="V561" s="89" t="s">
        <v>670</v>
      </c>
      <c r="W561" s="215"/>
      <c r="X561" s="89" t="s">
        <v>668</v>
      </c>
      <c r="Y561" s="89" t="s">
        <v>669</v>
      </c>
      <c r="Z561" s="89" t="s">
        <v>670</v>
      </c>
      <c r="AA561" s="215"/>
      <c r="AB561" s="89" t="s">
        <v>668</v>
      </c>
      <c r="AC561" s="89" t="s">
        <v>669</v>
      </c>
      <c r="AD561" s="89" t="s">
        <v>670</v>
      </c>
      <c r="AE561" s="215"/>
      <c r="AF561" s="89" t="s">
        <v>668</v>
      </c>
      <c r="AG561" s="89" t="s">
        <v>669</v>
      </c>
      <c r="AH561" s="89" t="s">
        <v>670</v>
      </c>
      <c r="AI561" s="215"/>
      <c r="AJ561" s="89" t="s">
        <v>458</v>
      </c>
      <c r="AK561" s="89" t="s">
        <v>459</v>
      </c>
      <c r="AL561" s="89" t="s">
        <v>342</v>
      </c>
      <c r="AM561" s="215"/>
      <c r="AN561" s="215"/>
      <c r="AO561" s="215"/>
      <c r="AP561" s="215"/>
      <c r="AQ561" s="215"/>
      <c r="AR561" s="89" t="s">
        <v>372</v>
      </c>
      <c r="AS561" s="89" t="s">
        <v>373</v>
      </c>
      <c r="AT561" s="89" t="s">
        <v>374</v>
      </c>
      <c r="AV561" s="89" t="s">
        <v>326</v>
      </c>
      <c r="AW561" s="89" t="s">
        <v>327</v>
      </c>
      <c r="AX561" s="89" t="s">
        <v>328</v>
      </c>
      <c r="AZ561" s="89" t="s">
        <v>326</v>
      </c>
      <c r="BA561" s="89" t="s">
        <v>327</v>
      </c>
      <c r="BB561" s="89" t="s">
        <v>328</v>
      </c>
    </row>
    <row r="562" spans="1:54" ht="12.75">
      <c r="A562" s="89" t="s">
        <v>314</v>
      </c>
      <c r="B562" s="89" t="s">
        <v>315</v>
      </c>
      <c r="C562" s="89" t="s">
        <v>316</v>
      </c>
      <c r="D562" s="89" t="s">
        <v>314</v>
      </c>
      <c r="E562" s="89" t="s">
        <v>315</v>
      </c>
      <c r="F562" s="89" t="s">
        <v>316</v>
      </c>
      <c r="G562" s="215"/>
      <c r="H562" s="89" t="s">
        <v>408</v>
      </c>
      <c r="I562" s="89" t="s">
        <v>409</v>
      </c>
      <c r="J562" s="89" t="s">
        <v>410</v>
      </c>
      <c r="L562" s="89" t="s">
        <v>408</v>
      </c>
      <c r="M562" s="89" t="s">
        <v>409</v>
      </c>
      <c r="N562" s="89" t="s">
        <v>410</v>
      </c>
      <c r="P562" s="89" t="s">
        <v>408</v>
      </c>
      <c r="Q562" s="89" t="s">
        <v>409</v>
      </c>
      <c r="R562" s="89" t="s">
        <v>410</v>
      </c>
      <c r="S562" s="215"/>
      <c r="T562" s="89" t="s">
        <v>668</v>
      </c>
      <c r="U562" s="89" t="s">
        <v>669</v>
      </c>
      <c r="V562" s="89" t="s">
        <v>670</v>
      </c>
      <c r="W562" s="215"/>
      <c r="X562" s="89" t="s">
        <v>721</v>
      </c>
      <c r="Y562" s="89" t="s">
        <v>722</v>
      </c>
      <c r="Z562" s="89" t="s">
        <v>723</v>
      </c>
      <c r="AA562" s="215"/>
      <c r="AB562" s="89" t="s">
        <v>668</v>
      </c>
      <c r="AC562" s="89" t="s">
        <v>669</v>
      </c>
      <c r="AD562" s="89" t="s">
        <v>670</v>
      </c>
      <c r="AE562" s="215"/>
      <c r="AF562" s="89" t="s">
        <v>721</v>
      </c>
      <c r="AG562" s="89" t="s">
        <v>722</v>
      </c>
      <c r="AH562" s="89" t="s">
        <v>723</v>
      </c>
      <c r="AI562" s="215"/>
      <c r="AJ562" s="89" t="s">
        <v>717</v>
      </c>
      <c r="AK562" s="89" t="s">
        <v>718</v>
      </c>
      <c r="AL562" s="89" t="s">
        <v>342</v>
      </c>
      <c r="AM562" s="215"/>
      <c r="AN562" s="215"/>
      <c r="AO562" s="215"/>
      <c r="AP562" s="215"/>
      <c r="AQ562" s="215"/>
      <c r="AR562" s="89" t="s">
        <v>659</v>
      </c>
      <c r="AS562" s="89" t="s">
        <v>660</v>
      </c>
      <c r="AT562" s="89" t="s">
        <v>661</v>
      </c>
      <c r="AV562" s="89" t="s">
        <v>405</v>
      </c>
      <c r="AW562" s="89" t="s">
        <v>406</v>
      </c>
      <c r="AX562" s="89" t="s">
        <v>391</v>
      </c>
      <c r="AZ562" s="89" t="s">
        <v>405</v>
      </c>
      <c r="BA562" s="89" t="s">
        <v>406</v>
      </c>
      <c r="BB562" s="89" t="s">
        <v>391</v>
      </c>
    </row>
    <row r="563" spans="1:54" ht="12.75">
      <c r="A563" s="89" t="s">
        <v>515</v>
      </c>
      <c r="B563" s="89" t="s">
        <v>516</v>
      </c>
      <c r="C563" s="89" t="s">
        <v>787</v>
      </c>
      <c r="D563" s="89" t="s">
        <v>515</v>
      </c>
      <c r="E563" s="89" t="s">
        <v>516</v>
      </c>
      <c r="F563" s="89" t="s">
        <v>787</v>
      </c>
      <c r="G563" s="215"/>
      <c r="H563" s="89" t="s">
        <v>757</v>
      </c>
      <c r="I563" s="89" t="s">
        <v>758</v>
      </c>
      <c r="J563" s="89" t="s">
        <v>342</v>
      </c>
      <c r="L563" s="89" t="s">
        <v>757</v>
      </c>
      <c r="M563" s="89" t="s">
        <v>758</v>
      </c>
      <c r="N563" s="89" t="s">
        <v>342</v>
      </c>
      <c r="P563" s="89" t="s">
        <v>757</v>
      </c>
      <c r="Q563" s="89" t="s">
        <v>758</v>
      </c>
      <c r="R563" s="89" t="s">
        <v>342</v>
      </c>
      <c r="S563" s="215"/>
      <c r="T563" s="89" t="s">
        <v>721</v>
      </c>
      <c r="U563" s="89" t="s">
        <v>722</v>
      </c>
      <c r="V563" s="89" t="s">
        <v>723</v>
      </c>
      <c r="W563" s="215"/>
      <c r="X563" s="89" t="s">
        <v>721</v>
      </c>
      <c r="Y563" s="89" t="s">
        <v>722</v>
      </c>
      <c r="Z563" s="89" t="s">
        <v>723</v>
      </c>
      <c r="AA563" s="215"/>
      <c r="AB563" s="89" t="s">
        <v>721</v>
      </c>
      <c r="AC563" s="89" t="s">
        <v>722</v>
      </c>
      <c r="AD563" s="89" t="s">
        <v>723</v>
      </c>
      <c r="AE563" s="215"/>
      <c r="AF563" s="89" t="s">
        <v>721</v>
      </c>
      <c r="AG563" s="89" t="s">
        <v>722</v>
      </c>
      <c r="AH563" s="89" t="s">
        <v>723</v>
      </c>
      <c r="AI563" s="215"/>
      <c r="AJ563" s="89" t="s">
        <v>717</v>
      </c>
      <c r="AK563" s="89" t="s">
        <v>718</v>
      </c>
      <c r="AL563" s="89" t="s">
        <v>342</v>
      </c>
      <c r="AM563" s="215"/>
      <c r="AN563" s="215"/>
      <c r="AO563" s="215"/>
      <c r="AP563" s="215"/>
      <c r="AQ563" s="215"/>
      <c r="AR563" s="89" t="s">
        <v>659</v>
      </c>
      <c r="AS563" s="89" t="s">
        <v>660</v>
      </c>
      <c r="AT563" s="89" t="s">
        <v>661</v>
      </c>
      <c r="AV563" s="89" t="s">
        <v>408</v>
      </c>
      <c r="AW563" s="89" t="s">
        <v>409</v>
      </c>
      <c r="AX563" s="89" t="s">
        <v>410</v>
      </c>
      <c r="AZ563" s="89" t="s">
        <v>408</v>
      </c>
      <c r="BA563" s="89" t="s">
        <v>409</v>
      </c>
      <c r="BB563" s="89" t="s">
        <v>410</v>
      </c>
    </row>
    <row r="564" spans="1:54" ht="12.75">
      <c r="A564" s="89" t="s">
        <v>517</v>
      </c>
      <c r="B564" s="89" t="s">
        <v>518</v>
      </c>
      <c r="C564" s="89" t="s">
        <v>316</v>
      </c>
      <c r="D564" s="89" t="s">
        <v>517</v>
      </c>
      <c r="E564" s="89" t="s">
        <v>518</v>
      </c>
      <c r="F564" s="89" t="s">
        <v>316</v>
      </c>
      <c r="G564" s="215"/>
      <c r="H564" s="89" t="s">
        <v>673</v>
      </c>
      <c r="I564" s="89" t="s">
        <v>674</v>
      </c>
      <c r="J564" s="89" t="s">
        <v>318</v>
      </c>
      <c r="L564" s="89" t="s">
        <v>673</v>
      </c>
      <c r="M564" s="89" t="s">
        <v>674</v>
      </c>
      <c r="N564" s="89" t="s">
        <v>318</v>
      </c>
      <c r="P564" s="89" t="s">
        <v>673</v>
      </c>
      <c r="Q564" s="89" t="s">
        <v>674</v>
      </c>
      <c r="R564" s="89" t="s">
        <v>318</v>
      </c>
      <c r="S564" s="215"/>
      <c r="T564" s="89" t="s">
        <v>721</v>
      </c>
      <c r="U564" s="89" t="s">
        <v>722</v>
      </c>
      <c r="V564" s="89" t="s">
        <v>723</v>
      </c>
      <c r="W564" s="215"/>
      <c r="X564" s="89" t="s">
        <v>330</v>
      </c>
      <c r="Y564" s="89" t="s">
        <v>331</v>
      </c>
      <c r="Z564" s="89" t="s">
        <v>332</v>
      </c>
      <c r="AA564" s="215"/>
      <c r="AB564" s="89" t="s">
        <v>721</v>
      </c>
      <c r="AC564" s="89" t="s">
        <v>722</v>
      </c>
      <c r="AD564" s="89" t="s">
        <v>723</v>
      </c>
      <c r="AE564" s="215"/>
      <c r="AF564" s="89" t="s">
        <v>330</v>
      </c>
      <c r="AG564" s="89" t="s">
        <v>331</v>
      </c>
      <c r="AH564" s="89" t="s">
        <v>332</v>
      </c>
      <c r="AI564" s="215"/>
      <c r="AJ564" s="89" t="s">
        <v>460</v>
      </c>
      <c r="AK564" s="89" t="s">
        <v>461</v>
      </c>
      <c r="AL564" s="89" t="s">
        <v>462</v>
      </c>
      <c r="AM564" s="215"/>
      <c r="AN564" s="215"/>
      <c r="AO564" s="215"/>
      <c r="AP564" s="215"/>
      <c r="AQ564" s="215"/>
      <c r="AR564" s="89" t="s">
        <v>659</v>
      </c>
      <c r="AS564" s="89" t="s">
        <v>660</v>
      </c>
      <c r="AT564" s="89" t="s">
        <v>661</v>
      </c>
      <c r="AV564" s="89" t="s">
        <v>757</v>
      </c>
      <c r="AW564" s="89" t="s">
        <v>758</v>
      </c>
      <c r="AX564" s="89" t="s">
        <v>342</v>
      </c>
      <c r="AZ564" s="89" t="s">
        <v>757</v>
      </c>
      <c r="BA564" s="89" t="s">
        <v>758</v>
      </c>
      <c r="BB564" s="89" t="s">
        <v>342</v>
      </c>
    </row>
    <row r="565" spans="1:54" ht="12.75">
      <c r="A565" s="89" t="s">
        <v>519</v>
      </c>
      <c r="B565" s="89" t="s">
        <v>518</v>
      </c>
      <c r="C565" s="89" t="s">
        <v>520</v>
      </c>
      <c r="D565" s="89" t="s">
        <v>519</v>
      </c>
      <c r="E565" s="89" t="s">
        <v>518</v>
      </c>
      <c r="F565" s="89" t="s">
        <v>520</v>
      </c>
      <c r="G565" s="215"/>
      <c r="H565" s="89" t="s">
        <v>673</v>
      </c>
      <c r="I565" s="89" t="s">
        <v>674</v>
      </c>
      <c r="J565" s="89" t="s">
        <v>318</v>
      </c>
      <c r="L565" s="89" t="s">
        <v>673</v>
      </c>
      <c r="M565" s="89" t="s">
        <v>674</v>
      </c>
      <c r="N565" s="89" t="s">
        <v>318</v>
      </c>
      <c r="P565" s="89" t="s">
        <v>673</v>
      </c>
      <c r="Q565" s="89" t="s">
        <v>674</v>
      </c>
      <c r="R565" s="89" t="s">
        <v>318</v>
      </c>
      <c r="S565" s="215"/>
      <c r="T565" s="89" t="s">
        <v>330</v>
      </c>
      <c r="U565" s="89" t="s">
        <v>331</v>
      </c>
      <c r="V565" s="89" t="s">
        <v>332</v>
      </c>
      <c r="W565" s="215"/>
      <c r="X565" s="89" t="s">
        <v>330</v>
      </c>
      <c r="Y565" s="89" t="s">
        <v>331</v>
      </c>
      <c r="Z565" s="89" t="s">
        <v>332</v>
      </c>
      <c r="AA565" s="215"/>
      <c r="AB565" s="89" t="s">
        <v>330</v>
      </c>
      <c r="AC565" s="89" t="s">
        <v>331</v>
      </c>
      <c r="AD565" s="89" t="s">
        <v>332</v>
      </c>
      <c r="AE565" s="215"/>
      <c r="AF565" s="89" t="s">
        <v>330</v>
      </c>
      <c r="AG565" s="89" t="s">
        <v>331</v>
      </c>
      <c r="AH565" s="89" t="s">
        <v>332</v>
      </c>
      <c r="AI565" s="215"/>
      <c r="AJ565" s="89" t="s">
        <v>294</v>
      </c>
      <c r="AK565" s="89" t="s">
        <v>295</v>
      </c>
      <c r="AL565" s="89" t="s">
        <v>296</v>
      </c>
      <c r="AM565" s="215"/>
      <c r="AN565" s="215"/>
      <c r="AO565" s="215"/>
      <c r="AP565" s="215"/>
      <c r="AQ565" s="215"/>
      <c r="AR565" s="89" t="s">
        <v>375</v>
      </c>
      <c r="AS565" s="89" t="s">
        <v>376</v>
      </c>
      <c r="AT565" s="89" t="s">
        <v>325</v>
      </c>
      <c r="AV565" s="89" t="s">
        <v>673</v>
      </c>
      <c r="AW565" s="89" t="s">
        <v>674</v>
      </c>
      <c r="AX565" s="89" t="s">
        <v>318</v>
      </c>
      <c r="AZ565" s="89" t="s">
        <v>673</v>
      </c>
      <c r="BA565" s="89" t="s">
        <v>674</v>
      </c>
      <c r="BB565" s="89" t="s">
        <v>318</v>
      </c>
    </row>
    <row r="566" spans="1:54" ht="12.75">
      <c r="A566" s="89" t="s">
        <v>521</v>
      </c>
      <c r="B566" s="89" t="s">
        <v>518</v>
      </c>
      <c r="C566" s="89" t="s">
        <v>522</v>
      </c>
      <c r="D566" s="89" t="s">
        <v>521</v>
      </c>
      <c r="E566" s="89" t="s">
        <v>518</v>
      </c>
      <c r="F566" s="89" t="s">
        <v>522</v>
      </c>
      <c r="G566" s="215"/>
      <c r="H566" s="89" t="s">
        <v>675</v>
      </c>
      <c r="I566" s="89" t="s">
        <v>676</v>
      </c>
      <c r="J566" s="89" t="s">
        <v>646</v>
      </c>
      <c r="L566" s="89" t="s">
        <v>675</v>
      </c>
      <c r="M566" s="89" t="s">
        <v>676</v>
      </c>
      <c r="N566" s="89" t="s">
        <v>646</v>
      </c>
      <c r="P566" s="89" t="s">
        <v>675</v>
      </c>
      <c r="Q566" s="89" t="s">
        <v>676</v>
      </c>
      <c r="R566" s="89" t="s">
        <v>646</v>
      </c>
      <c r="S566" s="215"/>
      <c r="T566" s="89" t="s">
        <v>330</v>
      </c>
      <c r="U566" s="89" t="s">
        <v>331</v>
      </c>
      <c r="V566" s="89" t="s">
        <v>332</v>
      </c>
      <c r="W566" s="215"/>
      <c r="X566" s="89" t="s">
        <v>671</v>
      </c>
      <c r="Y566" s="89" t="s">
        <v>672</v>
      </c>
      <c r="Z566" s="89" t="s">
        <v>466</v>
      </c>
      <c r="AA566" s="215"/>
      <c r="AB566" s="89" t="s">
        <v>330</v>
      </c>
      <c r="AC566" s="89" t="s">
        <v>331</v>
      </c>
      <c r="AD566" s="89" t="s">
        <v>332</v>
      </c>
      <c r="AE566" s="215"/>
      <c r="AF566" s="89" t="s">
        <v>671</v>
      </c>
      <c r="AG566" s="89" t="s">
        <v>672</v>
      </c>
      <c r="AH566" s="89" t="s">
        <v>466</v>
      </c>
      <c r="AI566" s="215"/>
      <c r="AJ566" s="89" t="s">
        <v>294</v>
      </c>
      <c r="AK566" s="89" t="s">
        <v>295</v>
      </c>
      <c r="AL566" s="89" t="s">
        <v>296</v>
      </c>
      <c r="AM566" s="215"/>
      <c r="AN566" s="215"/>
      <c r="AO566" s="215"/>
      <c r="AP566" s="215"/>
      <c r="AQ566" s="215"/>
      <c r="AR566" s="89" t="s">
        <v>309</v>
      </c>
      <c r="AS566" s="89" t="s">
        <v>310</v>
      </c>
      <c r="AT566" s="89" t="s">
        <v>308</v>
      </c>
      <c r="AV566" s="89" t="s">
        <v>673</v>
      </c>
      <c r="AW566" s="89" t="s">
        <v>674</v>
      </c>
      <c r="AX566" s="89" t="s">
        <v>318</v>
      </c>
      <c r="AZ566" s="89" t="s">
        <v>673</v>
      </c>
      <c r="BA566" s="89" t="s">
        <v>674</v>
      </c>
      <c r="BB566" s="89" t="s">
        <v>318</v>
      </c>
    </row>
    <row r="567" spans="1:54" ht="12.75">
      <c r="A567" s="89" t="s">
        <v>523</v>
      </c>
      <c r="B567" s="89" t="s">
        <v>518</v>
      </c>
      <c r="C567" s="89" t="s">
        <v>524</v>
      </c>
      <c r="D567" s="89" t="s">
        <v>523</v>
      </c>
      <c r="E567" s="89" t="s">
        <v>518</v>
      </c>
      <c r="F567" s="89" t="s">
        <v>524</v>
      </c>
      <c r="G567" s="215"/>
      <c r="H567" s="89" t="s">
        <v>762</v>
      </c>
      <c r="I567" s="89" t="s">
        <v>763</v>
      </c>
      <c r="J567" s="89" t="s">
        <v>342</v>
      </c>
      <c r="L567" s="89" t="s">
        <v>762</v>
      </c>
      <c r="M567" s="89" t="s">
        <v>763</v>
      </c>
      <c r="N567" s="89" t="s">
        <v>342</v>
      </c>
      <c r="P567" s="89" t="s">
        <v>762</v>
      </c>
      <c r="Q567" s="89" t="s">
        <v>763</v>
      </c>
      <c r="R567" s="89" t="s">
        <v>342</v>
      </c>
      <c r="S567" s="215"/>
      <c r="T567" s="89" t="s">
        <v>671</v>
      </c>
      <c r="U567" s="89" t="s">
        <v>672</v>
      </c>
      <c r="V567" s="89" t="s">
        <v>466</v>
      </c>
      <c r="W567" s="215"/>
      <c r="X567" s="89" t="s">
        <v>671</v>
      </c>
      <c r="Y567" s="89" t="s">
        <v>672</v>
      </c>
      <c r="Z567" s="89" t="s">
        <v>466</v>
      </c>
      <c r="AA567" s="215"/>
      <c r="AB567" s="89" t="s">
        <v>671</v>
      </c>
      <c r="AC567" s="89" t="s">
        <v>672</v>
      </c>
      <c r="AD567" s="89" t="s">
        <v>466</v>
      </c>
      <c r="AE567" s="215"/>
      <c r="AF567" s="89" t="s">
        <v>671</v>
      </c>
      <c r="AG567" s="89" t="s">
        <v>672</v>
      </c>
      <c r="AH567" s="89" t="s">
        <v>466</v>
      </c>
      <c r="AI567" s="215"/>
      <c r="AJ567" s="89" t="s">
        <v>785</v>
      </c>
      <c r="AK567" s="89" t="s">
        <v>786</v>
      </c>
      <c r="AL567" s="89" t="s">
        <v>605</v>
      </c>
      <c r="AM567" s="215"/>
      <c r="AN567" s="215"/>
      <c r="AO567" s="215"/>
      <c r="AP567" s="215"/>
      <c r="AQ567" s="215"/>
      <c r="AR567" s="89" t="s">
        <v>309</v>
      </c>
      <c r="AS567" s="89" t="s">
        <v>310</v>
      </c>
      <c r="AT567" s="89" t="s">
        <v>308</v>
      </c>
      <c r="AV567" s="89" t="s">
        <v>675</v>
      </c>
      <c r="AW567" s="89" t="s">
        <v>676</v>
      </c>
      <c r="AX567" s="89" t="s">
        <v>646</v>
      </c>
      <c r="AZ567" s="89" t="s">
        <v>675</v>
      </c>
      <c r="BA567" s="89" t="s">
        <v>676</v>
      </c>
      <c r="BB567" s="89" t="s">
        <v>646</v>
      </c>
    </row>
    <row r="568" spans="1:54" ht="12.75">
      <c r="A568" s="89" t="s">
        <v>525</v>
      </c>
      <c r="B568" s="89" t="s">
        <v>518</v>
      </c>
      <c r="C568" s="89" t="s">
        <v>526</v>
      </c>
      <c r="D568" s="89" t="s">
        <v>525</v>
      </c>
      <c r="E568" s="89" t="s">
        <v>518</v>
      </c>
      <c r="F568" s="89" t="s">
        <v>526</v>
      </c>
      <c r="G568" s="215"/>
      <c r="H568" s="219" t="s">
        <v>808</v>
      </c>
      <c r="I568" s="89" t="s">
        <v>809</v>
      </c>
      <c r="J568" s="89" t="s">
        <v>810</v>
      </c>
      <c r="L568" s="219" t="s">
        <v>808</v>
      </c>
      <c r="M568" s="89" t="s">
        <v>809</v>
      </c>
      <c r="N568" s="89" t="s">
        <v>810</v>
      </c>
      <c r="P568" s="219" t="s">
        <v>808</v>
      </c>
      <c r="Q568" s="89" t="s">
        <v>809</v>
      </c>
      <c r="R568" s="89" t="s">
        <v>810</v>
      </c>
      <c r="S568" s="215"/>
      <c r="T568" s="89" t="s">
        <v>671</v>
      </c>
      <c r="U568" s="89" t="s">
        <v>672</v>
      </c>
      <c r="V568" s="89" t="s">
        <v>466</v>
      </c>
      <c r="W568" s="215"/>
      <c r="X568" s="89" t="s">
        <v>333</v>
      </c>
      <c r="Y568" s="89" t="s">
        <v>334</v>
      </c>
      <c r="Z568" s="89" t="s">
        <v>335</v>
      </c>
      <c r="AA568" s="215"/>
      <c r="AB568" s="89" t="s">
        <v>671</v>
      </c>
      <c r="AC568" s="89" t="s">
        <v>672</v>
      </c>
      <c r="AD568" s="89" t="s">
        <v>466</v>
      </c>
      <c r="AE568" s="215"/>
      <c r="AF568" s="89" t="s">
        <v>333</v>
      </c>
      <c r="AG568" s="89" t="s">
        <v>334</v>
      </c>
      <c r="AH568" s="89" t="s">
        <v>335</v>
      </c>
      <c r="AI568" s="215"/>
      <c r="AJ568" s="89" t="s">
        <v>785</v>
      </c>
      <c r="AK568" s="89" t="s">
        <v>786</v>
      </c>
      <c r="AL568" s="89" t="s">
        <v>605</v>
      </c>
      <c r="AM568" s="215"/>
      <c r="AN568" s="215"/>
      <c r="AO568" s="215"/>
      <c r="AP568" s="215"/>
      <c r="AQ568" s="215"/>
      <c r="AR568" s="89" t="s">
        <v>625</v>
      </c>
      <c r="AS568" s="89" t="s">
        <v>311</v>
      </c>
      <c r="AT568" s="89" t="s">
        <v>626</v>
      </c>
      <c r="AV568" s="89" t="s">
        <v>762</v>
      </c>
      <c r="AW568" s="89" t="s">
        <v>763</v>
      </c>
      <c r="AX568" s="89" t="s">
        <v>342</v>
      </c>
      <c r="AZ568" s="89" t="s">
        <v>762</v>
      </c>
      <c r="BA568" s="89" t="s">
        <v>763</v>
      </c>
      <c r="BB568" s="89" t="s">
        <v>342</v>
      </c>
    </row>
    <row r="569" spans="1:54" ht="12.75">
      <c r="A569" s="89" t="s">
        <v>527</v>
      </c>
      <c r="B569" s="89" t="s">
        <v>518</v>
      </c>
      <c r="C569" s="89" t="s">
        <v>528</v>
      </c>
      <c r="D569" s="89" t="s">
        <v>527</v>
      </c>
      <c r="E569" s="89" t="s">
        <v>518</v>
      </c>
      <c r="F569" s="89" t="s">
        <v>528</v>
      </c>
      <c r="G569" s="215"/>
      <c r="H569" s="89" t="s">
        <v>411</v>
      </c>
      <c r="I569" s="89" t="s">
        <v>412</v>
      </c>
      <c r="J569" s="89" t="s">
        <v>329</v>
      </c>
      <c r="L569" s="89" t="s">
        <v>411</v>
      </c>
      <c r="M569" s="89" t="s">
        <v>412</v>
      </c>
      <c r="N569" s="89" t="s">
        <v>329</v>
      </c>
      <c r="P569" s="89" t="s">
        <v>411</v>
      </c>
      <c r="Q569" s="89" t="s">
        <v>412</v>
      </c>
      <c r="R569" s="89" t="s">
        <v>329</v>
      </c>
      <c r="S569" s="215"/>
      <c r="T569" s="89" t="s">
        <v>333</v>
      </c>
      <c r="U569" s="89" t="s">
        <v>334</v>
      </c>
      <c r="V569" s="89" t="s">
        <v>335</v>
      </c>
      <c r="W569" s="215"/>
      <c r="X569" s="89" t="s">
        <v>333</v>
      </c>
      <c r="Y569" s="89" t="s">
        <v>334</v>
      </c>
      <c r="Z569" s="89" t="s">
        <v>335</v>
      </c>
      <c r="AA569" s="215"/>
      <c r="AB569" s="89" t="s">
        <v>333</v>
      </c>
      <c r="AC569" s="89" t="s">
        <v>334</v>
      </c>
      <c r="AD569" s="89" t="s">
        <v>335</v>
      </c>
      <c r="AE569" s="215"/>
      <c r="AF569" s="89" t="s">
        <v>333</v>
      </c>
      <c r="AG569" s="89" t="s">
        <v>334</v>
      </c>
      <c r="AH569" s="89" t="s">
        <v>335</v>
      </c>
      <c r="AI569" s="215"/>
      <c r="AJ569" s="89" t="s">
        <v>777</v>
      </c>
      <c r="AK569" s="89" t="s">
        <v>778</v>
      </c>
      <c r="AL569" s="89" t="s">
        <v>290</v>
      </c>
      <c r="AM569" s="215"/>
      <c r="AN569" s="215"/>
      <c r="AO569" s="215"/>
      <c r="AP569" s="215"/>
      <c r="AQ569" s="215"/>
      <c r="AR569" s="89" t="s">
        <v>625</v>
      </c>
      <c r="AS569" s="89" t="s">
        <v>311</v>
      </c>
      <c r="AT569" s="89" t="s">
        <v>626</v>
      </c>
      <c r="AV569" s="219" t="s">
        <v>808</v>
      </c>
      <c r="AW569" s="89" t="s">
        <v>809</v>
      </c>
      <c r="AX569" s="89" t="s">
        <v>810</v>
      </c>
      <c r="AZ569" s="219" t="s">
        <v>808</v>
      </c>
      <c r="BA569" s="89" t="s">
        <v>809</v>
      </c>
      <c r="BB569" s="89" t="s">
        <v>810</v>
      </c>
    </row>
    <row r="570" spans="1:54" ht="12.75">
      <c r="A570" s="89" t="s">
        <v>640</v>
      </c>
      <c r="B570" s="89" t="s">
        <v>641</v>
      </c>
      <c r="C570" s="89" t="s">
        <v>316</v>
      </c>
      <c r="D570" s="89" t="s">
        <v>640</v>
      </c>
      <c r="E570" s="89" t="s">
        <v>641</v>
      </c>
      <c r="F570" s="89" t="s">
        <v>316</v>
      </c>
      <c r="G570" s="215"/>
      <c r="H570" s="89" t="s">
        <v>759</v>
      </c>
      <c r="I570" s="89" t="s">
        <v>760</v>
      </c>
      <c r="J570" s="89" t="s">
        <v>761</v>
      </c>
      <c r="L570" s="89" t="s">
        <v>759</v>
      </c>
      <c r="M570" s="89" t="s">
        <v>760</v>
      </c>
      <c r="N570" s="89" t="s">
        <v>761</v>
      </c>
      <c r="P570" s="89" t="s">
        <v>759</v>
      </c>
      <c r="Q570" s="89" t="s">
        <v>760</v>
      </c>
      <c r="R570" s="89" t="s">
        <v>761</v>
      </c>
      <c r="S570" s="215"/>
      <c r="T570" s="89" t="s">
        <v>333</v>
      </c>
      <c r="U570" s="89" t="s">
        <v>334</v>
      </c>
      <c r="V570" s="89" t="s">
        <v>335</v>
      </c>
      <c r="W570" s="215"/>
      <c r="X570" s="89" t="s">
        <v>326</v>
      </c>
      <c r="Y570" s="89" t="s">
        <v>327</v>
      </c>
      <c r="Z570" s="89" t="s">
        <v>328</v>
      </c>
      <c r="AA570" s="215"/>
      <c r="AB570" s="89" t="s">
        <v>333</v>
      </c>
      <c r="AC570" s="89" t="s">
        <v>334</v>
      </c>
      <c r="AD570" s="89" t="s">
        <v>335</v>
      </c>
      <c r="AE570" s="215"/>
      <c r="AF570" s="89" t="s">
        <v>326</v>
      </c>
      <c r="AG570" s="89" t="s">
        <v>327</v>
      </c>
      <c r="AH570" s="89" t="s">
        <v>328</v>
      </c>
      <c r="AI570" s="215"/>
      <c r="AJ570" s="89" t="s">
        <v>654</v>
      </c>
      <c r="AK570" s="89" t="s">
        <v>655</v>
      </c>
      <c r="AL570" s="89" t="s">
        <v>656</v>
      </c>
      <c r="AM570" s="215"/>
      <c r="AN570" s="215"/>
      <c r="AO570" s="215"/>
      <c r="AP570" s="215"/>
      <c r="AQ570" s="215"/>
      <c r="AR570" s="89" t="s">
        <v>627</v>
      </c>
      <c r="AS570" s="89" t="s">
        <v>311</v>
      </c>
      <c r="AT570" s="89" t="s">
        <v>628</v>
      </c>
      <c r="AV570" s="89" t="s">
        <v>411</v>
      </c>
      <c r="AW570" s="89" t="s">
        <v>412</v>
      </c>
      <c r="AX570" s="89" t="s">
        <v>329</v>
      </c>
      <c r="AZ570" s="89" t="s">
        <v>411</v>
      </c>
      <c r="BA570" s="89" t="s">
        <v>412</v>
      </c>
      <c r="BB570" s="89" t="s">
        <v>329</v>
      </c>
    </row>
    <row r="571" spans="1:54" ht="12.75">
      <c r="A571" s="89" t="s">
        <v>640</v>
      </c>
      <c r="B571" s="89" t="s">
        <v>641</v>
      </c>
      <c r="C571" s="89" t="s">
        <v>316</v>
      </c>
      <c r="D571" s="89" t="s">
        <v>640</v>
      </c>
      <c r="E571" s="89" t="s">
        <v>641</v>
      </c>
      <c r="F571" s="89" t="s">
        <v>316</v>
      </c>
      <c r="G571" s="215"/>
      <c r="H571" s="89" t="s">
        <v>677</v>
      </c>
      <c r="I571" s="89" t="s">
        <v>678</v>
      </c>
      <c r="J571" s="89" t="s">
        <v>670</v>
      </c>
      <c r="L571" s="89" t="s">
        <v>677</v>
      </c>
      <c r="M571" s="89" t="s">
        <v>678</v>
      </c>
      <c r="N571" s="89" t="s">
        <v>670</v>
      </c>
      <c r="P571" s="89" t="s">
        <v>677</v>
      </c>
      <c r="Q571" s="89" t="s">
        <v>678</v>
      </c>
      <c r="R571" s="89" t="s">
        <v>670</v>
      </c>
      <c r="S571" s="215"/>
      <c r="T571" s="89" t="s">
        <v>326</v>
      </c>
      <c r="U571" s="89" t="s">
        <v>327</v>
      </c>
      <c r="V571" s="89" t="s">
        <v>328</v>
      </c>
      <c r="W571" s="215"/>
      <c r="X571" s="89" t="s">
        <v>326</v>
      </c>
      <c r="Y571" s="89" t="s">
        <v>327</v>
      </c>
      <c r="Z571" s="89" t="s">
        <v>328</v>
      </c>
      <c r="AA571" s="215"/>
      <c r="AB571" s="89" t="s">
        <v>326</v>
      </c>
      <c r="AC571" s="89" t="s">
        <v>327</v>
      </c>
      <c r="AD571" s="89" t="s">
        <v>328</v>
      </c>
      <c r="AE571" s="215"/>
      <c r="AF571" s="89" t="s">
        <v>326</v>
      </c>
      <c r="AG571" s="89" t="s">
        <v>327</v>
      </c>
      <c r="AH571" s="89" t="s">
        <v>328</v>
      </c>
      <c r="AI571" s="215"/>
      <c r="AJ571" s="89" t="s">
        <v>470</v>
      </c>
      <c r="AK571" s="89" t="s">
        <v>471</v>
      </c>
      <c r="AL571" s="89" t="s">
        <v>472</v>
      </c>
      <c r="AM571" s="215"/>
      <c r="AN571" s="215"/>
      <c r="AO571" s="215"/>
      <c r="AP571" s="215"/>
      <c r="AQ571" s="215"/>
      <c r="AR571" s="89" t="s">
        <v>627</v>
      </c>
      <c r="AS571" s="89" t="s">
        <v>311</v>
      </c>
      <c r="AT571" s="89" t="s">
        <v>628</v>
      </c>
      <c r="AV571" s="89" t="s">
        <v>759</v>
      </c>
      <c r="AW571" s="89" t="s">
        <v>760</v>
      </c>
      <c r="AX571" s="89" t="s">
        <v>761</v>
      </c>
      <c r="AZ571" s="89" t="s">
        <v>759</v>
      </c>
      <c r="BA571" s="89" t="s">
        <v>760</v>
      </c>
      <c r="BB571" s="89" t="s">
        <v>761</v>
      </c>
    </row>
    <row r="572" spans="1:54" ht="12.75">
      <c r="A572" s="89" t="s">
        <v>642</v>
      </c>
      <c r="B572" s="89" t="s">
        <v>529</v>
      </c>
      <c r="C572" s="89" t="s">
        <v>643</v>
      </c>
      <c r="D572" s="89" t="s">
        <v>642</v>
      </c>
      <c r="E572" s="89" t="s">
        <v>529</v>
      </c>
      <c r="F572" s="89" t="s">
        <v>643</v>
      </c>
      <c r="G572" s="215"/>
      <c r="H572" s="89" t="s">
        <v>677</v>
      </c>
      <c r="I572" s="89" t="s">
        <v>678</v>
      </c>
      <c r="J572" s="89" t="s">
        <v>670</v>
      </c>
      <c r="L572" s="89" t="s">
        <v>677</v>
      </c>
      <c r="M572" s="89" t="s">
        <v>678</v>
      </c>
      <c r="N572" s="89" t="s">
        <v>670</v>
      </c>
      <c r="P572" s="89" t="s">
        <v>677</v>
      </c>
      <c r="Q572" s="89" t="s">
        <v>678</v>
      </c>
      <c r="R572" s="89" t="s">
        <v>670</v>
      </c>
      <c r="S572" s="215"/>
      <c r="T572" s="89" t="s">
        <v>326</v>
      </c>
      <c r="U572" s="89" t="s">
        <v>327</v>
      </c>
      <c r="V572" s="89" t="s">
        <v>328</v>
      </c>
      <c r="W572" s="215"/>
      <c r="X572" s="89" t="s">
        <v>724</v>
      </c>
      <c r="Y572" s="89" t="s">
        <v>725</v>
      </c>
      <c r="Z572" s="89" t="s">
        <v>342</v>
      </c>
      <c r="AA572" s="215"/>
      <c r="AB572" s="89" t="s">
        <v>326</v>
      </c>
      <c r="AC572" s="89" t="s">
        <v>327</v>
      </c>
      <c r="AD572" s="89" t="s">
        <v>328</v>
      </c>
      <c r="AE572" s="215"/>
      <c r="AF572" s="89" t="s">
        <v>724</v>
      </c>
      <c r="AG572" s="89" t="s">
        <v>725</v>
      </c>
      <c r="AH572" s="89" t="s">
        <v>342</v>
      </c>
      <c r="AI572" s="215"/>
      <c r="AJ572" s="89" t="s">
        <v>299</v>
      </c>
      <c r="AK572" s="89" t="s">
        <v>300</v>
      </c>
      <c r="AL572" s="89" t="s">
        <v>301</v>
      </c>
      <c r="AM572" s="215"/>
      <c r="AN572" s="215"/>
      <c r="AO572" s="215"/>
      <c r="AP572" s="215"/>
      <c r="AQ572" s="215"/>
      <c r="AR572" s="89" t="s">
        <v>797</v>
      </c>
      <c r="AS572" s="89" t="s">
        <v>798</v>
      </c>
      <c r="AT572" s="89" t="s">
        <v>556</v>
      </c>
      <c r="AV572" s="89" t="s">
        <v>677</v>
      </c>
      <c r="AW572" s="89" t="s">
        <v>678</v>
      </c>
      <c r="AX572" s="89" t="s">
        <v>670</v>
      </c>
      <c r="AZ572" s="89" t="s">
        <v>677</v>
      </c>
      <c r="BA572" s="89" t="s">
        <v>678</v>
      </c>
      <c r="BB572" s="89" t="s">
        <v>670</v>
      </c>
    </row>
    <row r="573" spans="1:54" ht="12.75">
      <c r="A573" s="89" t="s">
        <v>319</v>
      </c>
      <c r="B573" s="89" t="s">
        <v>320</v>
      </c>
      <c r="C573" s="89" t="s">
        <v>308</v>
      </c>
      <c r="D573" s="89" t="s">
        <v>319</v>
      </c>
      <c r="E573" s="89" t="s">
        <v>320</v>
      </c>
      <c r="F573" s="89" t="s">
        <v>308</v>
      </c>
      <c r="G573" s="215"/>
      <c r="H573" s="89" t="s">
        <v>764</v>
      </c>
      <c r="I573" s="89" t="s">
        <v>765</v>
      </c>
      <c r="J573" s="89" t="s">
        <v>766</v>
      </c>
      <c r="L573" s="89" t="s">
        <v>764</v>
      </c>
      <c r="M573" s="89" t="s">
        <v>765</v>
      </c>
      <c r="N573" s="89" t="s">
        <v>766</v>
      </c>
      <c r="P573" s="89" t="s">
        <v>764</v>
      </c>
      <c r="Q573" s="89" t="s">
        <v>765</v>
      </c>
      <c r="R573" s="89" t="s">
        <v>766</v>
      </c>
      <c r="S573" s="215"/>
      <c r="T573" s="89" t="s">
        <v>724</v>
      </c>
      <c r="U573" s="89" t="s">
        <v>725</v>
      </c>
      <c r="V573" s="89" t="s">
        <v>342</v>
      </c>
      <c r="W573" s="215"/>
      <c r="X573" s="89" t="s">
        <v>724</v>
      </c>
      <c r="Y573" s="89" t="s">
        <v>725</v>
      </c>
      <c r="Z573" s="89" t="s">
        <v>342</v>
      </c>
      <c r="AA573" s="215"/>
      <c r="AB573" s="89" t="s">
        <v>724</v>
      </c>
      <c r="AC573" s="89" t="s">
        <v>725</v>
      </c>
      <c r="AD573" s="89" t="s">
        <v>342</v>
      </c>
      <c r="AE573" s="215"/>
      <c r="AF573" s="89" t="s">
        <v>724</v>
      </c>
      <c r="AG573" s="89" t="s">
        <v>725</v>
      </c>
      <c r="AH573" s="89" t="s">
        <v>342</v>
      </c>
      <c r="AI573" s="215"/>
      <c r="AJ573" s="89" t="s">
        <v>464</v>
      </c>
      <c r="AK573" s="89" t="s">
        <v>465</v>
      </c>
      <c r="AL573" s="89" t="s">
        <v>434</v>
      </c>
      <c r="AM573" s="215"/>
      <c r="AN573" s="215"/>
      <c r="AO573" s="215"/>
      <c r="AP573" s="215"/>
      <c r="AQ573" s="215"/>
      <c r="AR573" s="89" t="s">
        <v>797</v>
      </c>
      <c r="AS573" s="89" t="s">
        <v>798</v>
      </c>
      <c r="AT573" s="89" t="s">
        <v>556</v>
      </c>
      <c r="AV573" s="89" t="s">
        <v>677</v>
      </c>
      <c r="AW573" s="89" t="s">
        <v>678</v>
      </c>
      <c r="AX573" s="89" t="s">
        <v>670</v>
      </c>
      <c r="AZ573" s="89" t="s">
        <v>677</v>
      </c>
      <c r="BA573" s="89" t="s">
        <v>678</v>
      </c>
      <c r="BB573" s="89" t="s">
        <v>670</v>
      </c>
    </row>
    <row r="574" spans="1:54" ht="12.75">
      <c r="A574" s="89" t="s">
        <v>662</v>
      </c>
      <c r="B574" s="89" t="s">
        <v>663</v>
      </c>
      <c r="C574" s="89" t="s">
        <v>664</v>
      </c>
      <c r="D574" s="89" t="s">
        <v>662</v>
      </c>
      <c r="E574" s="89" t="s">
        <v>663</v>
      </c>
      <c r="F574" s="89" t="s">
        <v>664</v>
      </c>
      <c r="G574" s="215"/>
      <c r="H574" s="89" t="s">
        <v>679</v>
      </c>
      <c r="I574" s="89" t="s">
        <v>680</v>
      </c>
      <c r="J574" s="89" t="s">
        <v>670</v>
      </c>
      <c r="L574" s="89" t="s">
        <v>679</v>
      </c>
      <c r="M574" s="89" t="s">
        <v>680</v>
      </c>
      <c r="N574" s="89" t="s">
        <v>670</v>
      </c>
      <c r="P574" s="89" t="s">
        <v>679</v>
      </c>
      <c r="Q574" s="89" t="s">
        <v>680</v>
      </c>
      <c r="R574" s="89" t="s">
        <v>670</v>
      </c>
      <c r="S574" s="215"/>
      <c r="T574" s="89" t="s">
        <v>724</v>
      </c>
      <c r="U574" s="89" t="s">
        <v>725</v>
      </c>
      <c r="V574" s="89" t="s">
        <v>342</v>
      </c>
      <c r="W574" s="215"/>
      <c r="X574" s="89" t="s">
        <v>336</v>
      </c>
      <c r="Y574" s="89" t="s">
        <v>337</v>
      </c>
      <c r="Z574" s="89" t="s">
        <v>328</v>
      </c>
      <c r="AA574" s="215"/>
      <c r="AB574" s="89" t="s">
        <v>724</v>
      </c>
      <c r="AC574" s="89" t="s">
        <v>725</v>
      </c>
      <c r="AD574" s="89" t="s">
        <v>342</v>
      </c>
      <c r="AE574" s="215"/>
      <c r="AF574" s="89" t="s">
        <v>336</v>
      </c>
      <c r="AG574" s="89" t="s">
        <v>337</v>
      </c>
      <c r="AH574" s="89" t="s">
        <v>328</v>
      </c>
      <c r="AI574" s="215"/>
      <c r="AJ574" s="89" t="s">
        <v>467</v>
      </c>
      <c r="AK574" s="89" t="s">
        <v>468</v>
      </c>
      <c r="AL574" s="89" t="s">
        <v>469</v>
      </c>
      <c r="AM574" s="215"/>
      <c r="AN574" s="215"/>
      <c r="AO574" s="215"/>
      <c r="AP574" s="215"/>
      <c r="AQ574" s="215"/>
      <c r="AR574" s="89" t="s">
        <v>797</v>
      </c>
      <c r="AS574" s="89" t="s">
        <v>798</v>
      </c>
      <c r="AT574" s="89" t="s">
        <v>556</v>
      </c>
      <c r="AV574" s="89" t="s">
        <v>764</v>
      </c>
      <c r="AW574" s="89" t="s">
        <v>765</v>
      </c>
      <c r="AX574" s="89" t="s">
        <v>766</v>
      </c>
      <c r="AZ574" s="89" t="s">
        <v>764</v>
      </c>
      <c r="BA574" s="89" t="s">
        <v>765</v>
      </c>
      <c r="BB574" s="89" t="s">
        <v>766</v>
      </c>
    </row>
    <row r="575" spans="1:54" ht="12.75">
      <c r="A575" s="89" t="s">
        <v>662</v>
      </c>
      <c r="B575" s="89" t="s">
        <v>663</v>
      </c>
      <c r="C575" s="89" t="s">
        <v>664</v>
      </c>
      <c r="D575" s="89" t="s">
        <v>662</v>
      </c>
      <c r="E575" s="89" t="s">
        <v>663</v>
      </c>
      <c r="F575" s="89" t="s">
        <v>664</v>
      </c>
      <c r="G575" s="215"/>
      <c r="H575" s="89" t="s">
        <v>679</v>
      </c>
      <c r="I575" s="89" t="s">
        <v>680</v>
      </c>
      <c r="J575" s="89" t="s">
        <v>670</v>
      </c>
      <c r="L575" s="89" t="s">
        <v>679</v>
      </c>
      <c r="M575" s="89" t="s">
        <v>680</v>
      </c>
      <c r="N575" s="89" t="s">
        <v>670</v>
      </c>
      <c r="P575" s="89" t="s">
        <v>679</v>
      </c>
      <c r="Q575" s="89" t="s">
        <v>680</v>
      </c>
      <c r="R575" s="89" t="s">
        <v>670</v>
      </c>
      <c r="S575" s="215"/>
      <c r="T575" s="89" t="s">
        <v>336</v>
      </c>
      <c r="U575" s="89" t="s">
        <v>337</v>
      </c>
      <c r="V575" s="89" t="s">
        <v>328</v>
      </c>
      <c r="W575" s="215"/>
      <c r="X575" s="89" t="s">
        <v>336</v>
      </c>
      <c r="Y575" s="89" t="s">
        <v>337</v>
      </c>
      <c r="Z575" s="89" t="s">
        <v>328</v>
      </c>
      <c r="AA575" s="215"/>
      <c r="AB575" s="89" t="s">
        <v>336</v>
      </c>
      <c r="AC575" s="89" t="s">
        <v>337</v>
      </c>
      <c r="AD575" s="89" t="s">
        <v>328</v>
      </c>
      <c r="AE575" s="215"/>
      <c r="AF575" s="89" t="s">
        <v>336</v>
      </c>
      <c r="AG575" s="89" t="s">
        <v>337</v>
      </c>
      <c r="AH575" s="89" t="s">
        <v>328</v>
      </c>
      <c r="AI575" s="215"/>
      <c r="AJ575" s="89" t="s">
        <v>657</v>
      </c>
      <c r="AK575" s="89" t="s">
        <v>658</v>
      </c>
      <c r="AL575" s="89" t="s">
        <v>434</v>
      </c>
      <c r="AM575" s="215"/>
      <c r="AN575" s="215"/>
      <c r="AO575" s="215"/>
      <c r="AP575" s="215"/>
      <c r="AQ575" s="215"/>
      <c r="AR575" s="89" t="s">
        <v>797</v>
      </c>
      <c r="AS575" s="89" t="s">
        <v>798</v>
      </c>
      <c r="AT575" s="89" t="s">
        <v>556</v>
      </c>
      <c r="AV575" s="89" t="s">
        <v>679</v>
      </c>
      <c r="AW575" s="89" t="s">
        <v>680</v>
      </c>
      <c r="AX575" s="89" t="s">
        <v>670</v>
      </c>
      <c r="AZ575" s="89" t="s">
        <v>679</v>
      </c>
      <c r="BA575" s="89" t="s">
        <v>680</v>
      </c>
      <c r="BB575" s="89" t="s">
        <v>670</v>
      </c>
    </row>
    <row r="576" spans="1:54" ht="12.75">
      <c r="A576" s="89" t="s">
        <v>665</v>
      </c>
      <c r="B576" s="89" t="s">
        <v>666</v>
      </c>
      <c r="C576" s="89" t="s">
        <v>356</v>
      </c>
      <c r="D576" s="89" t="s">
        <v>665</v>
      </c>
      <c r="E576" s="89" t="s">
        <v>666</v>
      </c>
      <c r="F576" s="89" t="s">
        <v>356</v>
      </c>
      <c r="G576" s="215"/>
      <c r="H576" s="89" t="s">
        <v>413</v>
      </c>
      <c r="I576" s="89" t="s">
        <v>414</v>
      </c>
      <c r="J576" s="89" t="s">
        <v>415</v>
      </c>
      <c r="L576" s="89" t="s">
        <v>413</v>
      </c>
      <c r="M576" s="89" t="s">
        <v>414</v>
      </c>
      <c r="N576" s="89" t="s">
        <v>415</v>
      </c>
      <c r="P576" s="89" t="s">
        <v>413</v>
      </c>
      <c r="Q576" s="89" t="s">
        <v>414</v>
      </c>
      <c r="R576" s="89" t="s">
        <v>415</v>
      </c>
      <c r="S576" s="215"/>
      <c r="T576" s="89" t="s">
        <v>336</v>
      </c>
      <c r="U576" s="89" t="s">
        <v>337</v>
      </c>
      <c r="V576" s="89" t="s">
        <v>328</v>
      </c>
      <c r="W576" s="215"/>
      <c r="X576" s="89" t="s">
        <v>673</v>
      </c>
      <c r="Y576" s="89" t="s">
        <v>674</v>
      </c>
      <c r="Z576" s="89" t="s">
        <v>318</v>
      </c>
      <c r="AA576" s="215"/>
      <c r="AB576" s="89" t="s">
        <v>336</v>
      </c>
      <c r="AC576" s="89" t="s">
        <v>337</v>
      </c>
      <c r="AD576" s="89" t="s">
        <v>328</v>
      </c>
      <c r="AE576" s="215"/>
      <c r="AF576" s="89" t="s">
        <v>673</v>
      </c>
      <c r="AG576" s="89" t="s">
        <v>674</v>
      </c>
      <c r="AH576" s="89" t="s">
        <v>318</v>
      </c>
      <c r="AI576" s="215"/>
      <c r="AJ576" s="89" t="s">
        <v>657</v>
      </c>
      <c r="AK576" s="89" t="s">
        <v>658</v>
      </c>
      <c r="AL576" s="89" t="s">
        <v>434</v>
      </c>
      <c r="AM576" s="215"/>
      <c r="AN576" s="215"/>
      <c r="AO576" s="215"/>
      <c r="AP576" s="215"/>
      <c r="AQ576" s="215"/>
      <c r="AR576" s="89" t="s">
        <v>736</v>
      </c>
      <c r="AS576" s="89" t="s">
        <v>737</v>
      </c>
      <c r="AT576" s="89" t="s">
        <v>380</v>
      </c>
      <c r="AV576" s="89" t="s">
        <v>679</v>
      </c>
      <c r="AW576" s="89" t="s">
        <v>680</v>
      </c>
      <c r="AX576" s="89" t="s">
        <v>670</v>
      </c>
      <c r="AZ576" s="89" t="s">
        <v>679</v>
      </c>
      <c r="BA576" s="89" t="s">
        <v>680</v>
      </c>
      <c r="BB576" s="89" t="s">
        <v>670</v>
      </c>
    </row>
    <row r="577" spans="1:54" ht="12.75">
      <c r="A577" s="89" t="s">
        <v>535</v>
      </c>
      <c r="B577" s="89" t="s">
        <v>536</v>
      </c>
      <c r="C577" s="89" t="s">
        <v>342</v>
      </c>
      <c r="D577" s="89" t="s">
        <v>535</v>
      </c>
      <c r="E577" s="89" t="s">
        <v>536</v>
      </c>
      <c r="F577" s="89" t="s">
        <v>342</v>
      </c>
      <c r="G577" s="215"/>
      <c r="H577" s="89" t="s">
        <v>681</v>
      </c>
      <c r="I577" s="89" t="s">
        <v>630</v>
      </c>
      <c r="J577" s="89" t="s">
        <v>682</v>
      </c>
      <c r="L577" s="89" t="s">
        <v>681</v>
      </c>
      <c r="M577" s="89" t="s">
        <v>630</v>
      </c>
      <c r="N577" s="89" t="s">
        <v>682</v>
      </c>
      <c r="P577" s="89" t="s">
        <v>681</v>
      </c>
      <c r="Q577" s="89" t="s">
        <v>630</v>
      </c>
      <c r="R577" s="89" t="s">
        <v>682</v>
      </c>
      <c r="S577" s="215"/>
      <c r="T577" s="89" t="s">
        <v>673</v>
      </c>
      <c r="U577" s="89" t="s">
        <v>674</v>
      </c>
      <c r="V577" s="89" t="s">
        <v>318</v>
      </c>
      <c r="W577" s="215"/>
      <c r="X577" s="89" t="s">
        <v>673</v>
      </c>
      <c r="Y577" s="89" t="s">
        <v>674</v>
      </c>
      <c r="Z577" s="89" t="s">
        <v>318</v>
      </c>
      <c r="AA577" s="215"/>
      <c r="AB577" s="89" t="s">
        <v>673</v>
      </c>
      <c r="AC577" s="89" t="s">
        <v>674</v>
      </c>
      <c r="AD577" s="89" t="s">
        <v>318</v>
      </c>
      <c r="AE577" s="215"/>
      <c r="AF577" s="89" t="s">
        <v>673</v>
      </c>
      <c r="AG577" s="89" t="s">
        <v>674</v>
      </c>
      <c r="AH577" s="89" t="s">
        <v>318</v>
      </c>
      <c r="AI577" s="215"/>
      <c r="AJ577" s="89" t="s">
        <v>657</v>
      </c>
      <c r="AK577" s="89" t="s">
        <v>658</v>
      </c>
      <c r="AL577" s="89" t="s">
        <v>434</v>
      </c>
      <c r="AM577" s="215"/>
      <c r="AN577" s="215"/>
      <c r="AO577" s="215"/>
      <c r="AP577" s="215"/>
      <c r="AQ577" s="215"/>
      <c r="AR577" s="89" t="s">
        <v>416</v>
      </c>
      <c r="AS577" s="89" t="s">
        <v>417</v>
      </c>
      <c r="AT577" s="89" t="s">
        <v>418</v>
      </c>
      <c r="AV577" s="89" t="s">
        <v>413</v>
      </c>
      <c r="AW577" s="89" t="s">
        <v>414</v>
      </c>
      <c r="AX577" s="89" t="s">
        <v>415</v>
      </c>
      <c r="AZ577" s="89" t="s">
        <v>413</v>
      </c>
      <c r="BA577" s="89" t="s">
        <v>414</v>
      </c>
      <c r="BB577" s="89" t="s">
        <v>415</v>
      </c>
    </row>
    <row r="578" spans="1:54" ht="12.75">
      <c r="A578" s="89" t="s">
        <v>531</v>
      </c>
      <c r="B578" s="89" t="s">
        <v>532</v>
      </c>
      <c r="C578" s="89" t="s">
        <v>342</v>
      </c>
      <c r="D578" s="89" t="s">
        <v>531</v>
      </c>
      <c r="E578" s="89" t="s">
        <v>532</v>
      </c>
      <c r="F578" s="89" t="s">
        <v>342</v>
      </c>
      <c r="G578" s="215"/>
      <c r="H578" s="89" t="s">
        <v>681</v>
      </c>
      <c r="I578" s="89" t="s">
        <v>630</v>
      </c>
      <c r="J578" s="89" t="s">
        <v>682</v>
      </c>
      <c r="L578" s="89" t="s">
        <v>681</v>
      </c>
      <c r="M578" s="89" t="s">
        <v>630</v>
      </c>
      <c r="N578" s="89" t="s">
        <v>682</v>
      </c>
      <c r="P578" s="89" t="s">
        <v>681</v>
      </c>
      <c r="Q578" s="89" t="s">
        <v>630</v>
      </c>
      <c r="R578" s="89" t="s">
        <v>682</v>
      </c>
      <c r="S578" s="215"/>
      <c r="T578" s="89" t="s">
        <v>673</v>
      </c>
      <c r="U578" s="89" t="s">
        <v>674</v>
      </c>
      <c r="V578" s="89" t="s">
        <v>318</v>
      </c>
      <c r="W578" s="215"/>
      <c r="X578" s="89" t="s">
        <v>675</v>
      </c>
      <c r="Y578" s="89" t="s">
        <v>676</v>
      </c>
      <c r="Z578" s="89" t="s">
        <v>646</v>
      </c>
      <c r="AA578" s="215"/>
      <c r="AB578" s="89" t="s">
        <v>673</v>
      </c>
      <c r="AC578" s="89" t="s">
        <v>674</v>
      </c>
      <c r="AD578" s="89" t="s">
        <v>318</v>
      </c>
      <c r="AE578" s="215"/>
      <c r="AF578" s="89" t="s">
        <v>675</v>
      </c>
      <c r="AG578" s="89" t="s">
        <v>676</v>
      </c>
      <c r="AH578" s="89" t="s">
        <v>646</v>
      </c>
      <c r="AI578" s="215"/>
      <c r="AJ578" s="89" t="s">
        <v>657</v>
      </c>
      <c r="AK578" s="89" t="s">
        <v>658</v>
      </c>
      <c r="AL578" s="89" t="s">
        <v>434</v>
      </c>
      <c r="AM578" s="215"/>
      <c r="AN578" s="215"/>
      <c r="AO578" s="215"/>
      <c r="AP578" s="215"/>
      <c r="AQ578" s="215"/>
      <c r="AR578" s="89" t="s">
        <v>799</v>
      </c>
      <c r="AS578" s="89" t="s">
        <v>800</v>
      </c>
      <c r="AT578" s="89" t="s">
        <v>316</v>
      </c>
      <c r="AV578" s="89" t="s">
        <v>272</v>
      </c>
      <c r="AZ578" s="89" t="s">
        <v>681</v>
      </c>
      <c r="BA578" s="89" t="s">
        <v>630</v>
      </c>
      <c r="BB578" s="89" t="s">
        <v>682</v>
      </c>
    </row>
    <row r="579" spans="1:54" ht="12.75">
      <c r="A579" s="89" t="s">
        <v>537</v>
      </c>
      <c r="B579" s="89" t="s">
        <v>538</v>
      </c>
      <c r="C579" s="89" t="s">
        <v>342</v>
      </c>
      <c r="D579" s="89" t="s">
        <v>537</v>
      </c>
      <c r="E579" s="89" t="s">
        <v>538</v>
      </c>
      <c r="F579" s="89" t="s">
        <v>342</v>
      </c>
      <c r="G579" s="215"/>
      <c r="H579" s="89" t="s">
        <v>728</v>
      </c>
      <c r="I579" s="89" t="s">
        <v>311</v>
      </c>
      <c r="J579" s="89" t="s">
        <v>308</v>
      </c>
      <c r="L579" s="89" t="s">
        <v>728</v>
      </c>
      <c r="M579" s="89" t="s">
        <v>311</v>
      </c>
      <c r="N579" s="89" t="s">
        <v>308</v>
      </c>
      <c r="P579" s="89" t="s">
        <v>728</v>
      </c>
      <c r="Q579" s="89" t="s">
        <v>311</v>
      </c>
      <c r="R579" s="89" t="s">
        <v>308</v>
      </c>
      <c r="S579" s="215"/>
      <c r="T579" s="89" t="s">
        <v>675</v>
      </c>
      <c r="U579" s="89" t="s">
        <v>676</v>
      </c>
      <c r="V579" s="89" t="s">
        <v>646</v>
      </c>
      <c r="W579" s="215"/>
      <c r="X579" s="89" t="s">
        <v>675</v>
      </c>
      <c r="Y579" s="89" t="s">
        <v>676</v>
      </c>
      <c r="Z579" s="89" t="s">
        <v>646</v>
      </c>
      <c r="AA579" s="215"/>
      <c r="AB579" s="89" t="s">
        <v>675</v>
      </c>
      <c r="AC579" s="89" t="s">
        <v>676</v>
      </c>
      <c r="AD579" s="89" t="s">
        <v>646</v>
      </c>
      <c r="AE579" s="215"/>
      <c r="AF579" s="89" t="s">
        <v>675</v>
      </c>
      <c r="AG579" s="89" t="s">
        <v>676</v>
      </c>
      <c r="AH579" s="89" t="s">
        <v>646</v>
      </c>
      <c r="AI579" s="215"/>
      <c r="AJ579" s="89" t="s">
        <v>690</v>
      </c>
      <c r="AK579" s="89" t="s">
        <v>529</v>
      </c>
      <c r="AL579" s="89" t="s">
        <v>691</v>
      </c>
      <c r="AM579" s="215"/>
      <c r="AN579" s="215"/>
      <c r="AO579" s="215"/>
      <c r="AP579" s="215"/>
      <c r="AQ579" s="215"/>
      <c r="AR579" s="89" t="s">
        <v>799</v>
      </c>
      <c r="AS579" s="89" t="s">
        <v>800</v>
      </c>
      <c r="AT579" s="89" t="s">
        <v>316</v>
      </c>
      <c r="AV579" s="89" t="s">
        <v>681</v>
      </c>
      <c r="AW579" s="89" t="s">
        <v>630</v>
      </c>
      <c r="AX579" s="89" t="s">
        <v>682</v>
      </c>
      <c r="AZ579" s="89" t="s">
        <v>681</v>
      </c>
      <c r="BA579" s="89" t="s">
        <v>630</v>
      </c>
      <c r="BB579" s="89" t="s">
        <v>682</v>
      </c>
    </row>
    <row r="580" spans="1:54" ht="12.75">
      <c r="A580" s="89" t="s">
        <v>533</v>
      </c>
      <c r="B580" s="89" t="s">
        <v>534</v>
      </c>
      <c r="C580" s="89" t="s">
        <v>342</v>
      </c>
      <c r="D580" s="89" t="s">
        <v>533</v>
      </c>
      <c r="E580" s="89" t="s">
        <v>534</v>
      </c>
      <c r="F580" s="89" t="s">
        <v>342</v>
      </c>
      <c r="G580" s="215"/>
      <c r="H580" s="89" t="s">
        <v>730</v>
      </c>
      <c r="I580" s="89" t="s">
        <v>311</v>
      </c>
      <c r="J580" s="89" t="s">
        <v>313</v>
      </c>
      <c r="L580" s="89" t="s">
        <v>730</v>
      </c>
      <c r="M580" s="89" t="s">
        <v>311</v>
      </c>
      <c r="N580" s="89" t="s">
        <v>313</v>
      </c>
      <c r="P580" s="89" t="s">
        <v>730</v>
      </c>
      <c r="Q580" s="89" t="s">
        <v>311</v>
      </c>
      <c r="R580" s="89" t="s">
        <v>313</v>
      </c>
      <c r="S580" s="215"/>
      <c r="T580" s="89" t="s">
        <v>675</v>
      </c>
      <c r="U580" s="89" t="s">
        <v>676</v>
      </c>
      <c r="V580" s="89" t="s">
        <v>646</v>
      </c>
      <c r="W580" s="215"/>
      <c r="X580" s="89" t="s">
        <v>677</v>
      </c>
      <c r="Y580" s="89" t="s">
        <v>678</v>
      </c>
      <c r="Z580" s="89" t="s">
        <v>670</v>
      </c>
      <c r="AA580" s="215"/>
      <c r="AB580" s="89" t="s">
        <v>675</v>
      </c>
      <c r="AC580" s="89" t="s">
        <v>676</v>
      </c>
      <c r="AD580" s="89" t="s">
        <v>646</v>
      </c>
      <c r="AE580" s="215"/>
      <c r="AF580" s="89" t="s">
        <v>677</v>
      </c>
      <c r="AG580" s="89" t="s">
        <v>678</v>
      </c>
      <c r="AH580" s="89" t="s">
        <v>670</v>
      </c>
      <c r="AI580" s="215"/>
      <c r="AJ580" s="89" t="s">
        <v>795</v>
      </c>
      <c r="AK580" s="89" t="s">
        <v>518</v>
      </c>
      <c r="AL580" s="89" t="s">
        <v>796</v>
      </c>
      <c r="AM580" s="215"/>
      <c r="AN580" s="215"/>
      <c r="AO580" s="215"/>
      <c r="AP580" s="215"/>
      <c r="AQ580" s="215"/>
      <c r="AR580" s="89" t="s">
        <v>738</v>
      </c>
      <c r="AS580" s="89" t="s">
        <v>739</v>
      </c>
      <c r="AT580" s="89" t="s">
        <v>342</v>
      </c>
      <c r="AV580" s="89" t="s">
        <v>681</v>
      </c>
      <c r="AW580" s="89" t="s">
        <v>630</v>
      </c>
      <c r="AX580" s="89" t="s">
        <v>682</v>
      </c>
      <c r="AZ580" s="89" t="s">
        <v>728</v>
      </c>
      <c r="BA580" s="89" t="s">
        <v>311</v>
      </c>
      <c r="BB580" s="89" t="s">
        <v>308</v>
      </c>
    </row>
    <row r="581" spans="1:54" ht="12.75">
      <c r="A581" s="89" t="s">
        <v>321</v>
      </c>
      <c r="B581" s="89" t="s">
        <v>322</v>
      </c>
      <c r="C581" s="89" t="s">
        <v>308</v>
      </c>
      <c r="D581" s="89" t="s">
        <v>321</v>
      </c>
      <c r="E581" s="89" t="s">
        <v>322</v>
      </c>
      <c r="F581" s="89" t="s">
        <v>308</v>
      </c>
      <c r="G581" s="215"/>
      <c r="H581" s="89" t="s">
        <v>420</v>
      </c>
      <c r="I581" s="89" t="s">
        <v>421</v>
      </c>
      <c r="J581" s="89" t="s">
        <v>422</v>
      </c>
      <c r="L581" s="89" t="s">
        <v>420</v>
      </c>
      <c r="M581" s="89" t="s">
        <v>421</v>
      </c>
      <c r="N581" s="89" t="s">
        <v>422</v>
      </c>
      <c r="P581" s="89" t="s">
        <v>270</v>
      </c>
      <c r="S581" s="215"/>
      <c r="T581" s="89" t="s">
        <v>677</v>
      </c>
      <c r="U581" s="89" t="s">
        <v>678</v>
      </c>
      <c r="V581" s="89" t="s">
        <v>670</v>
      </c>
      <c r="W581" s="215"/>
      <c r="X581" s="89" t="s">
        <v>677</v>
      </c>
      <c r="Y581" s="89" t="s">
        <v>678</v>
      </c>
      <c r="Z581" s="89" t="s">
        <v>670</v>
      </c>
      <c r="AA581" s="215"/>
      <c r="AB581" s="89" t="s">
        <v>677</v>
      </c>
      <c r="AC581" s="89" t="s">
        <v>678</v>
      </c>
      <c r="AD581" s="89" t="s">
        <v>670</v>
      </c>
      <c r="AE581" s="215"/>
      <c r="AF581" s="89" t="s">
        <v>677</v>
      </c>
      <c r="AG581" s="89" t="s">
        <v>678</v>
      </c>
      <c r="AH581" s="89" t="s">
        <v>670</v>
      </c>
      <c r="AI581" s="215"/>
      <c r="AJ581" s="89" t="s">
        <v>795</v>
      </c>
      <c r="AK581" s="89" t="s">
        <v>518</v>
      </c>
      <c r="AL581" s="89" t="s">
        <v>796</v>
      </c>
      <c r="AM581" s="215"/>
      <c r="AN581" s="215"/>
      <c r="AO581" s="215"/>
      <c r="AP581" s="215"/>
      <c r="AQ581" s="215"/>
      <c r="AR581" s="89" t="s">
        <v>740</v>
      </c>
      <c r="AS581" s="89" t="s">
        <v>741</v>
      </c>
      <c r="AT581" s="89" t="s">
        <v>304</v>
      </c>
      <c r="AV581" s="89" t="s">
        <v>728</v>
      </c>
      <c r="AW581" s="89" t="s">
        <v>311</v>
      </c>
      <c r="AX581" s="89" t="s">
        <v>308</v>
      </c>
      <c r="AZ581" s="89" t="s">
        <v>730</v>
      </c>
      <c r="BA581" s="89" t="s">
        <v>311</v>
      </c>
      <c r="BB581" s="89" t="s">
        <v>313</v>
      </c>
    </row>
    <row r="582" spans="1:52" ht="12.75">
      <c r="A582" s="89" t="s">
        <v>539</v>
      </c>
      <c r="B582" s="89" t="s">
        <v>540</v>
      </c>
      <c r="C582" s="89" t="s">
        <v>503</v>
      </c>
      <c r="D582" s="89" t="s">
        <v>539</v>
      </c>
      <c r="E582" s="89" t="s">
        <v>540</v>
      </c>
      <c r="F582" s="89" t="s">
        <v>503</v>
      </c>
      <c r="G582" s="215"/>
      <c r="H582" s="89" t="s">
        <v>767</v>
      </c>
      <c r="I582" s="89" t="s">
        <v>746</v>
      </c>
      <c r="J582" s="89" t="s">
        <v>768</v>
      </c>
      <c r="L582" s="89" t="s">
        <v>767</v>
      </c>
      <c r="M582" s="89" t="s">
        <v>746</v>
      </c>
      <c r="N582" s="89" t="s">
        <v>768</v>
      </c>
      <c r="P582" s="89" t="s">
        <v>420</v>
      </c>
      <c r="Q582" s="89" t="s">
        <v>421</v>
      </c>
      <c r="R582" s="89" t="s">
        <v>422</v>
      </c>
      <c r="S582" s="215"/>
      <c r="T582" s="89" t="s">
        <v>677</v>
      </c>
      <c r="U582" s="89" t="s">
        <v>678</v>
      </c>
      <c r="V582" s="89" t="s">
        <v>670</v>
      </c>
      <c r="W582" s="215"/>
      <c r="X582" s="89" t="s">
        <v>679</v>
      </c>
      <c r="Y582" s="89" t="s">
        <v>680</v>
      </c>
      <c r="Z582" s="89" t="s">
        <v>670</v>
      </c>
      <c r="AA582" s="215"/>
      <c r="AB582" s="89" t="s">
        <v>677</v>
      </c>
      <c r="AC582" s="89" t="s">
        <v>678</v>
      </c>
      <c r="AD582" s="89" t="s">
        <v>670</v>
      </c>
      <c r="AE582" s="215"/>
      <c r="AF582" s="89" t="s">
        <v>679</v>
      </c>
      <c r="AG582" s="89" t="s">
        <v>680</v>
      </c>
      <c r="AH582" s="89" t="s">
        <v>670</v>
      </c>
      <c r="AI582" s="215"/>
      <c r="AJ582" s="89" t="s">
        <v>795</v>
      </c>
      <c r="AK582" s="89" t="s">
        <v>518</v>
      </c>
      <c r="AL582" s="89" t="s">
        <v>796</v>
      </c>
      <c r="AM582" s="215"/>
      <c r="AN582" s="215"/>
      <c r="AO582" s="215"/>
      <c r="AP582" s="215"/>
      <c r="AQ582" s="215"/>
      <c r="AR582" s="89" t="s">
        <v>511</v>
      </c>
      <c r="AS582" s="89" t="s">
        <v>512</v>
      </c>
      <c r="AT582" s="89" t="s">
        <v>719</v>
      </c>
      <c r="AV582" s="89" t="s">
        <v>730</v>
      </c>
      <c r="AW582" s="89" t="s">
        <v>311</v>
      </c>
      <c r="AX582" s="89" t="s">
        <v>313</v>
      </c>
      <c r="AZ582" s="89" t="s">
        <v>273</v>
      </c>
    </row>
    <row r="583" spans="1:54" ht="12.75">
      <c r="A583" s="89" t="s">
        <v>542</v>
      </c>
      <c r="B583" s="89" t="s">
        <v>543</v>
      </c>
      <c r="C583" s="89" t="s">
        <v>544</v>
      </c>
      <c r="D583" s="89" t="s">
        <v>542</v>
      </c>
      <c r="E583" s="89" t="s">
        <v>543</v>
      </c>
      <c r="F583" s="89" t="s">
        <v>544</v>
      </c>
      <c r="G583" s="215"/>
      <c r="H583" s="89" t="s">
        <v>683</v>
      </c>
      <c r="I583" s="89" t="s">
        <v>684</v>
      </c>
      <c r="J583" s="89" t="s">
        <v>685</v>
      </c>
      <c r="L583" s="89" t="s">
        <v>683</v>
      </c>
      <c r="M583" s="89" t="s">
        <v>684</v>
      </c>
      <c r="N583" s="89" t="s">
        <v>685</v>
      </c>
      <c r="P583" s="89" t="s">
        <v>767</v>
      </c>
      <c r="Q583" s="89" t="s">
        <v>746</v>
      </c>
      <c r="R583" s="89" t="s">
        <v>768</v>
      </c>
      <c r="S583" s="215"/>
      <c r="T583" s="89" t="s">
        <v>679</v>
      </c>
      <c r="U583" s="89" t="s">
        <v>680</v>
      </c>
      <c r="V583" s="89" t="s">
        <v>670</v>
      </c>
      <c r="W583" s="215"/>
      <c r="X583" s="89" t="s">
        <v>679</v>
      </c>
      <c r="Y583" s="89" t="s">
        <v>680</v>
      </c>
      <c r="Z583" s="89" t="s">
        <v>670</v>
      </c>
      <c r="AA583" s="215"/>
      <c r="AB583" s="89" t="s">
        <v>679</v>
      </c>
      <c r="AC583" s="89" t="s">
        <v>680</v>
      </c>
      <c r="AD583" s="89" t="s">
        <v>670</v>
      </c>
      <c r="AE583" s="215"/>
      <c r="AF583" s="89" t="s">
        <v>679</v>
      </c>
      <c r="AG583" s="89" t="s">
        <v>680</v>
      </c>
      <c r="AH583" s="89" t="s">
        <v>670</v>
      </c>
      <c r="AI583" s="215"/>
      <c r="AJ583" s="89" t="s">
        <v>795</v>
      </c>
      <c r="AK583" s="89" t="s">
        <v>518</v>
      </c>
      <c r="AL583" s="89" t="s">
        <v>796</v>
      </c>
      <c r="AM583" s="215"/>
      <c r="AN583" s="215"/>
      <c r="AO583" s="215"/>
      <c r="AP583" s="215"/>
      <c r="AQ583" s="215"/>
      <c r="AR583" s="89" t="s">
        <v>511</v>
      </c>
      <c r="AS583" s="89" t="s">
        <v>512</v>
      </c>
      <c r="AT583" s="89" t="s">
        <v>719</v>
      </c>
      <c r="AV583" s="89" t="s">
        <v>420</v>
      </c>
      <c r="AW583" s="89" t="s">
        <v>421</v>
      </c>
      <c r="AX583" s="89" t="s">
        <v>422</v>
      </c>
      <c r="AZ583" s="89" t="s">
        <v>420</v>
      </c>
      <c r="BA583" s="89" t="s">
        <v>421</v>
      </c>
      <c r="BB583" s="89" t="s">
        <v>422</v>
      </c>
    </row>
    <row r="584" spans="1:54" ht="12.75">
      <c r="A584" s="89" t="s">
        <v>542</v>
      </c>
      <c r="B584" s="89" t="s">
        <v>543</v>
      </c>
      <c r="C584" s="89" t="s">
        <v>667</v>
      </c>
      <c r="D584" s="89" t="s">
        <v>542</v>
      </c>
      <c r="E584" s="89" t="s">
        <v>543</v>
      </c>
      <c r="F584" s="89" t="s">
        <v>667</v>
      </c>
      <c r="G584" s="215"/>
      <c r="H584" s="89" t="s">
        <v>683</v>
      </c>
      <c r="I584" s="89" t="s">
        <v>684</v>
      </c>
      <c r="J584" s="89" t="s">
        <v>685</v>
      </c>
      <c r="L584" s="89" t="s">
        <v>683</v>
      </c>
      <c r="M584" s="89" t="s">
        <v>684</v>
      </c>
      <c r="N584" s="89" t="s">
        <v>685</v>
      </c>
      <c r="P584" s="89" t="s">
        <v>683</v>
      </c>
      <c r="Q584" s="89" t="s">
        <v>684</v>
      </c>
      <c r="R584" s="89" t="s">
        <v>685</v>
      </c>
      <c r="S584" s="215"/>
      <c r="T584" s="89" t="s">
        <v>679</v>
      </c>
      <c r="U584" s="89" t="s">
        <v>680</v>
      </c>
      <c r="V584" s="89" t="s">
        <v>670</v>
      </c>
      <c r="W584" s="215"/>
      <c r="X584" s="89" t="s">
        <v>629</v>
      </c>
      <c r="Y584" s="89" t="s">
        <v>630</v>
      </c>
      <c r="Z584" s="89" t="s">
        <v>631</v>
      </c>
      <c r="AA584" s="215"/>
      <c r="AB584" s="89" t="s">
        <v>679</v>
      </c>
      <c r="AC584" s="89" t="s">
        <v>680</v>
      </c>
      <c r="AD584" s="89" t="s">
        <v>670</v>
      </c>
      <c r="AE584" s="215"/>
      <c r="AF584" s="89" t="s">
        <v>629</v>
      </c>
      <c r="AG584" s="89" t="s">
        <v>630</v>
      </c>
      <c r="AH584" s="89" t="s">
        <v>631</v>
      </c>
      <c r="AI584" s="215"/>
      <c r="AJ584" s="89" t="s">
        <v>803</v>
      </c>
      <c r="AK584" s="89" t="s">
        <v>473</v>
      </c>
      <c r="AL584" s="89" t="s">
        <v>692</v>
      </c>
      <c r="AM584" s="215"/>
      <c r="AN584" s="215"/>
      <c r="AO584" s="215"/>
      <c r="AP584" s="215"/>
      <c r="AQ584" s="215"/>
      <c r="AR584" s="89" t="s">
        <v>314</v>
      </c>
      <c r="AS584" s="89" t="s">
        <v>315</v>
      </c>
      <c r="AT584" s="89" t="s">
        <v>316</v>
      </c>
      <c r="AV584" s="89" t="s">
        <v>767</v>
      </c>
      <c r="AW584" s="89" t="s">
        <v>746</v>
      </c>
      <c r="AX584" s="89" t="s">
        <v>768</v>
      </c>
      <c r="AZ584" s="89" t="s">
        <v>767</v>
      </c>
      <c r="BA584" s="89" t="s">
        <v>746</v>
      </c>
      <c r="BB584" s="89" t="s">
        <v>768</v>
      </c>
    </row>
    <row r="585" spans="1:54" ht="12.75">
      <c r="A585" s="89" t="s">
        <v>542</v>
      </c>
      <c r="B585" s="89" t="s">
        <v>543</v>
      </c>
      <c r="C585" s="89" t="s">
        <v>667</v>
      </c>
      <c r="D585" s="89" t="s">
        <v>542</v>
      </c>
      <c r="E585" s="89" t="s">
        <v>543</v>
      </c>
      <c r="F585" s="89" t="s">
        <v>667</v>
      </c>
      <c r="G585" s="215"/>
      <c r="H585" s="89" t="s">
        <v>686</v>
      </c>
      <c r="I585" s="89" t="s">
        <v>684</v>
      </c>
      <c r="J585" s="89" t="s">
        <v>687</v>
      </c>
      <c r="L585" s="89" t="s">
        <v>686</v>
      </c>
      <c r="M585" s="89" t="s">
        <v>684</v>
      </c>
      <c r="N585" s="89" t="s">
        <v>687</v>
      </c>
      <c r="P585" s="89" t="s">
        <v>683</v>
      </c>
      <c r="Q585" s="89" t="s">
        <v>684</v>
      </c>
      <c r="R585" s="89" t="s">
        <v>685</v>
      </c>
      <c r="S585" s="215"/>
      <c r="T585" s="89" t="s">
        <v>629</v>
      </c>
      <c r="U585" s="89" t="s">
        <v>630</v>
      </c>
      <c r="V585" s="89" t="s">
        <v>631</v>
      </c>
      <c r="W585" s="215"/>
      <c r="X585" s="89" t="s">
        <v>629</v>
      </c>
      <c r="Y585" s="89" t="s">
        <v>630</v>
      </c>
      <c r="Z585" s="89" t="s">
        <v>631</v>
      </c>
      <c r="AA585" s="215"/>
      <c r="AB585" s="89" t="s">
        <v>629</v>
      </c>
      <c r="AC585" s="89" t="s">
        <v>630</v>
      </c>
      <c r="AD585" s="89" t="s">
        <v>631</v>
      </c>
      <c r="AE585" s="215"/>
      <c r="AF585" s="89" t="s">
        <v>629</v>
      </c>
      <c r="AG585" s="89" t="s">
        <v>630</v>
      </c>
      <c r="AH585" s="89" t="s">
        <v>631</v>
      </c>
      <c r="AI585" s="215"/>
      <c r="AJ585" s="89" t="s">
        <v>476</v>
      </c>
      <c r="AK585" s="89" t="s">
        <v>477</v>
      </c>
      <c r="AL585" s="89" t="s">
        <v>415</v>
      </c>
      <c r="AM585" s="215"/>
      <c r="AN585" s="215"/>
      <c r="AO585" s="215"/>
      <c r="AP585" s="215"/>
      <c r="AQ585" s="215"/>
      <c r="AR585" s="89" t="s">
        <v>314</v>
      </c>
      <c r="AS585" s="89" t="s">
        <v>315</v>
      </c>
      <c r="AT585" s="89" t="s">
        <v>316</v>
      </c>
      <c r="AV585" s="89" t="s">
        <v>683</v>
      </c>
      <c r="AW585" s="89" t="s">
        <v>684</v>
      </c>
      <c r="AX585" s="89" t="s">
        <v>685</v>
      </c>
      <c r="AZ585" s="89" t="s">
        <v>683</v>
      </c>
      <c r="BA585" s="89" t="s">
        <v>684</v>
      </c>
      <c r="BB585" s="89" t="s">
        <v>685</v>
      </c>
    </row>
    <row r="586" spans="1:54" ht="12.75">
      <c r="A586" s="89" t="s">
        <v>545</v>
      </c>
      <c r="B586" s="89" t="s">
        <v>546</v>
      </c>
      <c r="C586" s="89" t="s">
        <v>329</v>
      </c>
      <c r="D586" s="89" t="s">
        <v>545</v>
      </c>
      <c r="E586" s="89" t="s">
        <v>546</v>
      </c>
      <c r="F586" s="89" t="s">
        <v>329</v>
      </c>
      <c r="G586" s="215"/>
      <c r="H586" s="89" t="s">
        <v>686</v>
      </c>
      <c r="I586" s="89" t="s">
        <v>684</v>
      </c>
      <c r="J586" s="89" t="s">
        <v>687</v>
      </c>
      <c r="L586" s="89" t="s">
        <v>686</v>
      </c>
      <c r="M586" s="89" t="s">
        <v>684</v>
      </c>
      <c r="N586" s="89" t="s">
        <v>687</v>
      </c>
      <c r="P586" s="89" t="s">
        <v>686</v>
      </c>
      <c r="Q586" s="89" t="s">
        <v>684</v>
      </c>
      <c r="R586" s="89" t="s">
        <v>687</v>
      </c>
      <c r="S586" s="215"/>
      <c r="T586" s="89" t="s">
        <v>629</v>
      </c>
      <c r="U586" s="89" t="s">
        <v>630</v>
      </c>
      <c r="V586" s="89" t="s">
        <v>631</v>
      </c>
      <c r="W586" s="215"/>
      <c r="X586" s="89" t="s">
        <v>632</v>
      </c>
      <c r="Y586" s="89" t="s">
        <v>630</v>
      </c>
      <c r="Z586" s="89" t="s">
        <v>615</v>
      </c>
      <c r="AA586" s="215"/>
      <c r="AB586" s="89" t="s">
        <v>629</v>
      </c>
      <c r="AC586" s="89" t="s">
        <v>630</v>
      </c>
      <c r="AD586" s="89" t="s">
        <v>631</v>
      </c>
      <c r="AE586" s="215"/>
      <c r="AF586" s="89" t="s">
        <v>632</v>
      </c>
      <c r="AG586" s="89" t="s">
        <v>630</v>
      </c>
      <c r="AH586" s="89" t="s">
        <v>615</v>
      </c>
      <c r="AI586" s="215"/>
      <c r="AJ586" s="89" t="s">
        <v>479</v>
      </c>
      <c r="AK586" s="89" t="s">
        <v>480</v>
      </c>
      <c r="AL586" s="89" t="s">
        <v>306</v>
      </c>
      <c r="AM586" s="215"/>
      <c r="AN586" s="215"/>
      <c r="AO586" s="215"/>
      <c r="AP586" s="215"/>
      <c r="AQ586" s="215"/>
      <c r="AR586" s="89" t="s">
        <v>720</v>
      </c>
      <c r="AS586" s="89" t="s">
        <v>317</v>
      </c>
      <c r="AT586" s="89" t="s">
        <v>318</v>
      </c>
      <c r="AV586" s="89" t="s">
        <v>683</v>
      </c>
      <c r="AW586" s="89" t="s">
        <v>684</v>
      </c>
      <c r="AX586" s="89" t="s">
        <v>685</v>
      </c>
      <c r="AZ586" s="89" t="s">
        <v>683</v>
      </c>
      <c r="BA586" s="89" t="s">
        <v>684</v>
      </c>
      <c r="BB586" s="89" t="s">
        <v>685</v>
      </c>
    </row>
    <row r="587" spans="1:54" ht="12.75">
      <c r="A587" s="89" t="s">
        <v>547</v>
      </c>
      <c r="B587" s="89" t="s">
        <v>548</v>
      </c>
      <c r="C587" s="89" t="s">
        <v>306</v>
      </c>
      <c r="D587" s="89" t="s">
        <v>547</v>
      </c>
      <c r="E587" s="89" t="s">
        <v>548</v>
      </c>
      <c r="F587" s="89" t="s">
        <v>306</v>
      </c>
      <c r="G587" s="215"/>
      <c r="P587" s="89" t="s">
        <v>686</v>
      </c>
      <c r="Q587" s="89" t="s">
        <v>684</v>
      </c>
      <c r="R587" s="89" t="s">
        <v>687</v>
      </c>
      <c r="S587" s="215"/>
      <c r="T587" s="89" t="s">
        <v>632</v>
      </c>
      <c r="U587" s="89" t="s">
        <v>630</v>
      </c>
      <c r="V587" s="89" t="s">
        <v>615</v>
      </c>
      <c r="W587" s="215"/>
      <c r="X587" s="89" t="s">
        <v>632</v>
      </c>
      <c r="Y587" s="89" t="s">
        <v>630</v>
      </c>
      <c r="Z587" s="89" t="s">
        <v>615</v>
      </c>
      <c r="AA587" s="215"/>
      <c r="AB587" s="89" t="s">
        <v>632</v>
      </c>
      <c r="AC587" s="89" t="s">
        <v>630</v>
      </c>
      <c r="AD587" s="89" t="s">
        <v>615</v>
      </c>
      <c r="AE587" s="215"/>
      <c r="AF587" s="89" t="s">
        <v>632</v>
      </c>
      <c r="AG587" s="89" t="s">
        <v>630</v>
      </c>
      <c r="AH587" s="89" t="s">
        <v>615</v>
      </c>
      <c r="AI587" s="215"/>
      <c r="AJ587" s="89" t="s">
        <v>302</v>
      </c>
      <c r="AK587" s="89" t="s">
        <v>303</v>
      </c>
      <c r="AL587" s="89" t="s">
        <v>304</v>
      </c>
      <c r="AM587" s="215"/>
      <c r="AN587" s="215"/>
      <c r="AO587" s="215"/>
      <c r="AP587" s="215"/>
      <c r="AQ587" s="215"/>
      <c r="AR587" s="89" t="s">
        <v>720</v>
      </c>
      <c r="AS587" s="89" t="s">
        <v>317</v>
      </c>
      <c r="AT587" s="89" t="s">
        <v>318</v>
      </c>
      <c r="AV587" s="89" t="s">
        <v>686</v>
      </c>
      <c r="AW587" s="89" t="s">
        <v>684</v>
      </c>
      <c r="AX587" s="89" t="s">
        <v>687</v>
      </c>
      <c r="AZ587" s="89" t="s">
        <v>686</v>
      </c>
      <c r="BA587" s="89" t="s">
        <v>684</v>
      </c>
      <c r="BB587" s="89" t="s">
        <v>687</v>
      </c>
    </row>
    <row r="588" spans="1:54" ht="12.75">
      <c r="A588" s="89" t="s">
        <v>549</v>
      </c>
      <c r="B588" s="89" t="s">
        <v>550</v>
      </c>
      <c r="C588" s="89" t="s">
        <v>472</v>
      </c>
      <c r="D588" s="89" t="s">
        <v>549</v>
      </c>
      <c r="E588" s="89" t="s">
        <v>550</v>
      </c>
      <c r="F588" s="89" t="s">
        <v>472</v>
      </c>
      <c r="G588" s="215"/>
      <c r="H588" s="215"/>
      <c r="I588" s="215"/>
      <c r="J588" s="215"/>
      <c r="K588" s="215"/>
      <c r="L588" s="215"/>
      <c r="M588" s="215"/>
      <c r="N588" s="215"/>
      <c r="O588" s="215"/>
      <c r="P588" s="215"/>
      <c r="Q588" s="215"/>
      <c r="R588" s="215"/>
      <c r="S588" s="215"/>
      <c r="T588" s="89" t="s">
        <v>632</v>
      </c>
      <c r="U588" s="89" t="s">
        <v>630</v>
      </c>
      <c r="V588" s="89" t="s">
        <v>615</v>
      </c>
      <c r="W588" s="215"/>
      <c r="X588" s="89" t="s">
        <v>633</v>
      </c>
      <c r="Y588" s="89" t="s">
        <v>630</v>
      </c>
      <c r="Z588" s="89" t="s">
        <v>634</v>
      </c>
      <c r="AA588" s="215"/>
      <c r="AB588" s="89" t="s">
        <v>632</v>
      </c>
      <c r="AC588" s="89" t="s">
        <v>630</v>
      </c>
      <c r="AD588" s="89" t="s">
        <v>615</v>
      </c>
      <c r="AE588" s="215"/>
      <c r="AF588" s="89" t="s">
        <v>633</v>
      </c>
      <c r="AG588" s="89" t="s">
        <v>630</v>
      </c>
      <c r="AH588" s="89" t="s">
        <v>634</v>
      </c>
      <c r="AI588" s="215"/>
      <c r="AJ588" s="89" t="s">
        <v>302</v>
      </c>
      <c r="AK588" s="89" t="s">
        <v>303</v>
      </c>
      <c r="AL588" s="89" t="s">
        <v>304</v>
      </c>
      <c r="AM588" s="215"/>
      <c r="AN588" s="215"/>
      <c r="AO588" s="215"/>
      <c r="AP588" s="215"/>
      <c r="AQ588" s="215"/>
      <c r="AR588" s="89" t="s">
        <v>720</v>
      </c>
      <c r="AS588" s="89" t="s">
        <v>317</v>
      </c>
      <c r="AT588" s="89" t="s">
        <v>318</v>
      </c>
      <c r="AV588" s="89" t="s">
        <v>686</v>
      </c>
      <c r="AW588" s="89" t="s">
        <v>684</v>
      </c>
      <c r="AX588" s="89" t="s">
        <v>687</v>
      </c>
      <c r="AZ588" s="89" t="s">
        <v>686</v>
      </c>
      <c r="BA588" s="89" t="s">
        <v>684</v>
      </c>
      <c r="BB588" s="89" t="s">
        <v>687</v>
      </c>
    </row>
    <row r="589" spans="1:46" ht="12.75">
      <c r="A589" s="89" t="s">
        <v>551</v>
      </c>
      <c r="B589" s="89" t="s">
        <v>552</v>
      </c>
      <c r="C589" s="89" t="s">
        <v>288</v>
      </c>
      <c r="D589" s="89" t="s">
        <v>551</v>
      </c>
      <c r="E589" s="89" t="s">
        <v>552</v>
      </c>
      <c r="F589" s="89" t="s">
        <v>288</v>
      </c>
      <c r="G589" s="215"/>
      <c r="H589" s="215"/>
      <c r="I589" s="215"/>
      <c r="J589" s="215"/>
      <c r="K589" s="215"/>
      <c r="L589" s="215"/>
      <c r="M589" s="215"/>
      <c r="N589" s="215"/>
      <c r="O589" s="215"/>
      <c r="P589" s="215"/>
      <c r="Q589" s="215"/>
      <c r="R589" s="215"/>
      <c r="S589" s="215"/>
      <c r="T589" s="89" t="s">
        <v>633</v>
      </c>
      <c r="U589" s="89" t="s">
        <v>630</v>
      </c>
      <c r="V589" s="89" t="s">
        <v>634</v>
      </c>
      <c r="W589" s="215"/>
      <c r="X589" s="89" t="s">
        <v>633</v>
      </c>
      <c r="Y589" s="89" t="s">
        <v>630</v>
      </c>
      <c r="Z589" s="89" t="s">
        <v>634</v>
      </c>
      <c r="AA589" s="215"/>
      <c r="AB589" s="89" t="s">
        <v>633</v>
      </c>
      <c r="AC589" s="89" t="s">
        <v>630</v>
      </c>
      <c r="AD589" s="89" t="s">
        <v>634</v>
      </c>
      <c r="AE589" s="215"/>
      <c r="AF589" s="89" t="s">
        <v>633</v>
      </c>
      <c r="AG589" s="89" t="s">
        <v>630</v>
      </c>
      <c r="AH589" s="89" t="s">
        <v>634</v>
      </c>
      <c r="AI589" s="215"/>
      <c r="AJ589" s="89" t="s">
        <v>481</v>
      </c>
      <c r="AK589" s="89" t="s">
        <v>482</v>
      </c>
      <c r="AL589" s="89" t="s">
        <v>332</v>
      </c>
      <c r="AM589" s="215"/>
      <c r="AN589" s="215"/>
      <c r="AO589" s="215"/>
      <c r="AP589" s="215"/>
      <c r="AQ589" s="215"/>
      <c r="AR589" s="89" t="s">
        <v>640</v>
      </c>
      <c r="AS589" s="89" t="s">
        <v>641</v>
      </c>
      <c r="AT589" s="89" t="s">
        <v>316</v>
      </c>
    </row>
    <row r="590" spans="1:46" ht="12.75">
      <c r="A590" s="89" t="s">
        <v>553</v>
      </c>
      <c r="B590" s="89" t="s">
        <v>554</v>
      </c>
      <c r="C590" s="89" t="s">
        <v>288</v>
      </c>
      <c r="D590" s="89" t="s">
        <v>553</v>
      </c>
      <c r="E590" s="89" t="s">
        <v>554</v>
      </c>
      <c r="F590" s="89" t="s">
        <v>288</v>
      </c>
      <c r="G590" s="215"/>
      <c r="H590" s="215"/>
      <c r="I590" s="215"/>
      <c r="J590" s="215"/>
      <c r="K590" s="215"/>
      <c r="L590" s="215"/>
      <c r="M590" s="215"/>
      <c r="N590" s="215"/>
      <c r="O590" s="215"/>
      <c r="P590" s="215"/>
      <c r="Q590" s="215"/>
      <c r="R590" s="215"/>
      <c r="S590" s="215"/>
      <c r="T590" s="89" t="s">
        <v>633</v>
      </c>
      <c r="U590" s="89" t="s">
        <v>630</v>
      </c>
      <c r="V590" s="89" t="s">
        <v>634</v>
      </c>
      <c r="W590" s="215"/>
      <c r="X590" s="89" t="s">
        <v>681</v>
      </c>
      <c r="Y590" s="89" t="s">
        <v>630</v>
      </c>
      <c r="Z590" s="89" t="s">
        <v>682</v>
      </c>
      <c r="AA590" s="215"/>
      <c r="AB590" s="89" t="s">
        <v>633</v>
      </c>
      <c r="AC590" s="89" t="s">
        <v>630</v>
      </c>
      <c r="AD590" s="89" t="s">
        <v>634</v>
      </c>
      <c r="AE590" s="215"/>
      <c r="AF590" s="89" t="s">
        <v>681</v>
      </c>
      <c r="AG590" s="89" t="s">
        <v>630</v>
      </c>
      <c r="AH590" s="89" t="s">
        <v>682</v>
      </c>
      <c r="AI590" s="215"/>
      <c r="AJ590" s="89" t="s">
        <v>485</v>
      </c>
      <c r="AK590" s="89" t="s">
        <v>486</v>
      </c>
      <c r="AL590" s="89" t="s">
        <v>415</v>
      </c>
      <c r="AM590" s="215"/>
      <c r="AN590" s="215"/>
      <c r="AO590" s="215"/>
      <c r="AP590" s="215"/>
      <c r="AQ590" s="215"/>
      <c r="AR590" s="89" t="s">
        <v>640</v>
      </c>
      <c r="AS590" s="89" t="s">
        <v>641</v>
      </c>
      <c r="AT590" s="89" t="s">
        <v>316</v>
      </c>
    </row>
    <row r="591" spans="1:46" ht="12.75">
      <c r="A591" s="89" t="s">
        <v>814</v>
      </c>
      <c r="B591" s="89" t="s">
        <v>555</v>
      </c>
      <c r="C591" s="89" t="s">
        <v>556</v>
      </c>
      <c r="D591" s="89" t="s">
        <v>814</v>
      </c>
      <c r="E591" s="89" t="s">
        <v>555</v>
      </c>
      <c r="F591" s="89" t="s">
        <v>556</v>
      </c>
      <c r="G591" s="215"/>
      <c r="H591" s="215"/>
      <c r="I591" s="215"/>
      <c r="J591" s="215"/>
      <c r="K591" s="215"/>
      <c r="L591" s="215"/>
      <c r="M591" s="215"/>
      <c r="N591" s="215"/>
      <c r="O591" s="215"/>
      <c r="P591" s="215"/>
      <c r="Q591" s="215"/>
      <c r="R591" s="215"/>
      <c r="S591" s="215"/>
      <c r="T591" s="89" t="s">
        <v>681</v>
      </c>
      <c r="U591" s="89" t="s">
        <v>630</v>
      </c>
      <c r="V591" s="89" t="s">
        <v>682</v>
      </c>
      <c r="W591" s="215"/>
      <c r="X591" s="89" t="s">
        <v>681</v>
      </c>
      <c r="Y591" s="89" t="s">
        <v>630</v>
      </c>
      <c r="Z591" s="89" t="s">
        <v>682</v>
      </c>
      <c r="AA591" s="215"/>
      <c r="AB591" s="89" t="s">
        <v>681</v>
      </c>
      <c r="AC591" s="89" t="s">
        <v>630</v>
      </c>
      <c r="AD591" s="89" t="s">
        <v>682</v>
      </c>
      <c r="AE591" s="215"/>
      <c r="AF591" s="89" t="s">
        <v>681</v>
      </c>
      <c r="AG591" s="89" t="s">
        <v>630</v>
      </c>
      <c r="AH591" s="89" t="s">
        <v>682</v>
      </c>
      <c r="AI591" s="215"/>
      <c r="AJ591" s="89" t="s">
        <v>804</v>
      </c>
      <c r="AK591" s="89" t="s">
        <v>611</v>
      </c>
      <c r="AL591" s="89" t="s">
        <v>693</v>
      </c>
      <c r="AM591" s="215"/>
      <c r="AN591" s="215"/>
      <c r="AO591" s="215"/>
      <c r="AP591" s="215"/>
      <c r="AQ591" s="215"/>
      <c r="AR591" s="89" t="s">
        <v>640</v>
      </c>
      <c r="AS591" s="89" t="s">
        <v>641</v>
      </c>
      <c r="AT591" s="89" t="s">
        <v>316</v>
      </c>
    </row>
    <row r="592" spans="1:46" ht="12.75">
      <c r="A592" s="89" t="s">
        <v>694</v>
      </c>
      <c r="B592" s="89" t="s">
        <v>639</v>
      </c>
      <c r="C592" s="89" t="s">
        <v>342</v>
      </c>
      <c r="D592" s="89" t="s">
        <v>694</v>
      </c>
      <c r="E592" s="89" t="s">
        <v>639</v>
      </c>
      <c r="F592" s="89" t="s">
        <v>342</v>
      </c>
      <c r="G592" s="215"/>
      <c r="H592" s="215"/>
      <c r="I592" s="215"/>
      <c r="J592" s="215"/>
      <c r="K592" s="215"/>
      <c r="L592" s="215"/>
      <c r="M592" s="215"/>
      <c r="N592" s="215"/>
      <c r="O592" s="215"/>
      <c r="P592" s="215"/>
      <c r="Q592" s="215"/>
      <c r="R592" s="215"/>
      <c r="S592" s="215"/>
      <c r="T592" s="89" t="s">
        <v>681</v>
      </c>
      <c r="U592" s="89" t="s">
        <v>630</v>
      </c>
      <c r="V592" s="89" t="s">
        <v>682</v>
      </c>
      <c r="W592" s="215"/>
      <c r="X592" s="89" t="s">
        <v>726</v>
      </c>
      <c r="Y592" s="89" t="s">
        <v>305</v>
      </c>
      <c r="Z592" s="89" t="s">
        <v>306</v>
      </c>
      <c r="AA592" s="215"/>
      <c r="AB592" s="89" t="s">
        <v>681</v>
      </c>
      <c r="AC592" s="89" t="s">
        <v>630</v>
      </c>
      <c r="AD592" s="89" t="s">
        <v>682</v>
      </c>
      <c r="AE592" s="215"/>
      <c r="AF592" s="89" t="s">
        <v>726</v>
      </c>
      <c r="AG592" s="89" t="s">
        <v>305</v>
      </c>
      <c r="AH592" s="89" t="s">
        <v>306</v>
      </c>
      <c r="AI592" s="215"/>
      <c r="AJ592" s="89" t="s">
        <v>483</v>
      </c>
      <c r="AK592" s="89" t="s">
        <v>310</v>
      </c>
      <c r="AL592" s="89" t="s">
        <v>484</v>
      </c>
      <c r="AM592" s="215"/>
      <c r="AN592" s="215"/>
      <c r="AO592" s="215"/>
      <c r="AP592" s="215"/>
      <c r="AQ592" s="215"/>
      <c r="AR592" s="89" t="s">
        <v>640</v>
      </c>
      <c r="AS592" s="89" t="s">
        <v>641</v>
      </c>
      <c r="AT592" s="89" t="s">
        <v>316</v>
      </c>
    </row>
    <row r="593" spans="1:46" ht="12.75">
      <c r="A593" s="89" t="s">
        <v>559</v>
      </c>
      <c r="B593" s="89" t="s">
        <v>560</v>
      </c>
      <c r="C593" s="89" t="s">
        <v>462</v>
      </c>
      <c r="D593" s="89" t="s">
        <v>559</v>
      </c>
      <c r="E593" s="89" t="s">
        <v>560</v>
      </c>
      <c r="F593" s="89" t="s">
        <v>462</v>
      </c>
      <c r="G593" s="215"/>
      <c r="H593" s="215"/>
      <c r="I593" s="215"/>
      <c r="J593" s="215"/>
      <c r="K593" s="215"/>
      <c r="L593" s="215"/>
      <c r="M593" s="215"/>
      <c r="N593" s="215"/>
      <c r="O593" s="215"/>
      <c r="P593" s="215"/>
      <c r="Q593" s="215"/>
      <c r="R593" s="215"/>
      <c r="S593" s="215"/>
      <c r="T593" s="89" t="s">
        <v>726</v>
      </c>
      <c r="U593" s="89" t="s">
        <v>305</v>
      </c>
      <c r="V593" s="89" t="s">
        <v>306</v>
      </c>
      <c r="W593" s="215"/>
      <c r="X593" s="89" t="s">
        <v>726</v>
      </c>
      <c r="Y593" s="89" t="s">
        <v>305</v>
      </c>
      <c r="Z593" s="89" t="s">
        <v>306</v>
      </c>
      <c r="AA593" s="215"/>
      <c r="AB593" s="89" t="s">
        <v>726</v>
      </c>
      <c r="AC593" s="89" t="s">
        <v>305</v>
      </c>
      <c r="AD593" s="89" t="s">
        <v>306</v>
      </c>
      <c r="AE593" s="215"/>
      <c r="AF593" s="89" t="s">
        <v>726</v>
      </c>
      <c r="AG593" s="89" t="s">
        <v>305</v>
      </c>
      <c r="AH593" s="89" t="s">
        <v>306</v>
      </c>
      <c r="AI593" s="215"/>
      <c r="AJ593" s="89" t="s">
        <v>659</v>
      </c>
      <c r="AK593" s="89" t="s">
        <v>660</v>
      </c>
      <c r="AL593" s="89" t="s">
        <v>661</v>
      </c>
      <c r="AM593" s="215"/>
      <c r="AN593" s="215"/>
      <c r="AO593" s="215"/>
      <c r="AP593" s="215"/>
      <c r="AQ593" s="215"/>
      <c r="AR593" s="89" t="s">
        <v>742</v>
      </c>
      <c r="AS593" s="89" t="s">
        <v>407</v>
      </c>
      <c r="AT593" s="89" t="s">
        <v>716</v>
      </c>
    </row>
    <row r="594" spans="1:46" ht="12.75">
      <c r="A594" s="89" t="s">
        <v>557</v>
      </c>
      <c r="B594" s="89" t="s">
        <v>558</v>
      </c>
      <c r="C594" s="89" t="s">
        <v>308</v>
      </c>
      <c r="D594" s="89" t="s">
        <v>557</v>
      </c>
      <c r="E594" s="89" t="s">
        <v>558</v>
      </c>
      <c r="F594" s="89" t="s">
        <v>308</v>
      </c>
      <c r="G594" s="215"/>
      <c r="H594" s="215"/>
      <c r="I594" s="215"/>
      <c r="J594" s="215"/>
      <c r="K594" s="215"/>
      <c r="L594" s="215"/>
      <c r="M594" s="215"/>
      <c r="N594" s="215"/>
      <c r="O594" s="215"/>
      <c r="P594" s="215"/>
      <c r="Q594" s="215"/>
      <c r="R594" s="215"/>
      <c r="S594" s="215"/>
      <c r="T594" s="89" t="s">
        <v>726</v>
      </c>
      <c r="U594" s="89" t="s">
        <v>305</v>
      </c>
      <c r="V594" s="89" t="s">
        <v>306</v>
      </c>
      <c r="W594" s="215"/>
      <c r="X594" s="89" t="s">
        <v>727</v>
      </c>
      <c r="Y594" s="89" t="s">
        <v>307</v>
      </c>
      <c r="Z594" s="89" t="s">
        <v>316</v>
      </c>
      <c r="AA594" s="215"/>
      <c r="AB594" s="89" t="s">
        <v>726</v>
      </c>
      <c r="AC594" s="89" t="s">
        <v>305</v>
      </c>
      <c r="AD594" s="89" t="s">
        <v>306</v>
      </c>
      <c r="AE594" s="215"/>
      <c r="AF594" s="89" t="s">
        <v>727</v>
      </c>
      <c r="AG594" s="89" t="s">
        <v>307</v>
      </c>
      <c r="AH594" s="89" t="s">
        <v>316</v>
      </c>
      <c r="AI594" s="215"/>
      <c r="AJ594" s="89" t="s">
        <v>659</v>
      </c>
      <c r="AK594" s="89" t="s">
        <v>660</v>
      </c>
      <c r="AL594" s="89" t="s">
        <v>661</v>
      </c>
      <c r="AM594" s="215"/>
      <c r="AN594" s="215"/>
      <c r="AO594" s="215"/>
      <c r="AP594" s="215"/>
      <c r="AQ594" s="215"/>
      <c r="AR594" s="89" t="s">
        <v>319</v>
      </c>
      <c r="AS594" s="89" t="s">
        <v>320</v>
      </c>
      <c r="AT594" s="89" t="s">
        <v>308</v>
      </c>
    </row>
    <row r="595" spans="1:46" ht="12.75">
      <c r="A595" s="89" t="s">
        <v>557</v>
      </c>
      <c r="B595" s="89" t="s">
        <v>558</v>
      </c>
      <c r="C595" s="89" t="s">
        <v>316</v>
      </c>
      <c r="D595" s="89" t="s">
        <v>557</v>
      </c>
      <c r="E595" s="89" t="s">
        <v>558</v>
      </c>
      <c r="F595" s="89" t="s">
        <v>316</v>
      </c>
      <c r="G595" s="215"/>
      <c r="H595" s="215"/>
      <c r="I595" s="215"/>
      <c r="J595" s="215"/>
      <c r="K595" s="215"/>
      <c r="L595" s="215"/>
      <c r="M595" s="215"/>
      <c r="N595" s="215"/>
      <c r="O595" s="215"/>
      <c r="P595" s="215"/>
      <c r="Q595" s="215"/>
      <c r="R595" s="215"/>
      <c r="S595" s="215"/>
      <c r="T595" s="89" t="s">
        <v>727</v>
      </c>
      <c r="U595" s="89" t="s">
        <v>307</v>
      </c>
      <c r="V595" s="89" t="s">
        <v>316</v>
      </c>
      <c r="W595" s="215"/>
      <c r="X595" s="89" t="s">
        <v>727</v>
      </c>
      <c r="Y595" s="89" t="s">
        <v>307</v>
      </c>
      <c r="Z595" s="89" t="s">
        <v>316</v>
      </c>
      <c r="AA595" s="215"/>
      <c r="AB595" s="89" t="s">
        <v>727</v>
      </c>
      <c r="AC595" s="89" t="s">
        <v>307</v>
      </c>
      <c r="AD595" s="89" t="s">
        <v>316</v>
      </c>
      <c r="AE595" s="215"/>
      <c r="AF595" s="89" t="s">
        <v>727</v>
      </c>
      <c r="AG595" s="89" t="s">
        <v>307</v>
      </c>
      <c r="AH595" s="89" t="s">
        <v>316</v>
      </c>
      <c r="AI595" s="215"/>
      <c r="AJ595" s="89" t="s">
        <v>488</v>
      </c>
      <c r="AK595" s="89" t="s">
        <v>489</v>
      </c>
      <c r="AL595" s="89" t="s">
        <v>342</v>
      </c>
      <c r="AM595" s="215"/>
      <c r="AN595" s="215"/>
      <c r="AO595" s="215"/>
      <c r="AP595" s="215"/>
      <c r="AQ595" s="215"/>
      <c r="AR595" s="89" t="s">
        <v>319</v>
      </c>
      <c r="AS595" s="89" t="s">
        <v>320</v>
      </c>
      <c r="AT595" s="89" t="s">
        <v>308</v>
      </c>
    </row>
    <row r="596" spans="1:46" ht="12.75">
      <c r="A596" s="89" t="s">
        <v>561</v>
      </c>
      <c r="B596" s="89" t="s">
        <v>562</v>
      </c>
      <c r="C596" s="89" t="s">
        <v>391</v>
      </c>
      <c r="D596" s="89" t="s">
        <v>561</v>
      </c>
      <c r="E596" s="89" t="s">
        <v>562</v>
      </c>
      <c r="F596" s="89" t="s">
        <v>391</v>
      </c>
      <c r="G596" s="215"/>
      <c r="H596" s="215"/>
      <c r="I596" s="215"/>
      <c r="J596" s="215"/>
      <c r="K596" s="215"/>
      <c r="L596" s="215"/>
      <c r="M596" s="215"/>
      <c r="N596" s="215"/>
      <c r="O596" s="215"/>
      <c r="P596" s="215"/>
      <c r="Q596" s="215"/>
      <c r="R596" s="215"/>
      <c r="S596" s="215"/>
      <c r="T596" s="89" t="s">
        <v>727</v>
      </c>
      <c r="U596" s="89" t="s">
        <v>307</v>
      </c>
      <c r="V596" s="89" t="s">
        <v>316</v>
      </c>
      <c r="W596" s="215"/>
      <c r="X596" s="89" t="s">
        <v>728</v>
      </c>
      <c r="Y596" s="89" t="s">
        <v>311</v>
      </c>
      <c r="Z596" s="89" t="s">
        <v>729</v>
      </c>
      <c r="AA596" s="215"/>
      <c r="AB596" s="89" t="s">
        <v>727</v>
      </c>
      <c r="AC596" s="89" t="s">
        <v>307</v>
      </c>
      <c r="AD596" s="89" t="s">
        <v>316</v>
      </c>
      <c r="AE596" s="215"/>
      <c r="AF596" s="89" t="s">
        <v>728</v>
      </c>
      <c r="AG596" s="89" t="s">
        <v>311</v>
      </c>
      <c r="AH596" s="89" t="s">
        <v>729</v>
      </c>
      <c r="AI596" s="215"/>
      <c r="AJ596" s="89" t="s">
        <v>309</v>
      </c>
      <c r="AK596" s="89" t="s">
        <v>310</v>
      </c>
      <c r="AL596" s="89" t="s">
        <v>308</v>
      </c>
      <c r="AM596" s="215"/>
      <c r="AN596" s="215"/>
      <c r="AO596" s="215"/>
      <c r="AP596" s="215"/>
      <c r="AQ596" s="215"/>
      <c r="AR596" s="89" t="s">
        <v>662</v>
      </c>
      <c r="AS596" s="89" t="s">
        <v>663</v>
      </c>
      <c r="AT596" s="89" t="s">
        <v>664</v>
      </c>
    </row>
    <row r="597" spans="1:46" ht="12.75">
      <c r="A597" s="89" t="s">
        <v>671</v>
      </c>
      <c r="B597" s="89" t="s">
        <v>672</v>
      </c>
      <c r="C597" s="89" t="s">
        <v>466</v>
      </c>
      <c r="D597" s="89" t="s">
        <v>671</v>
      </c>
      <c r="E597" s="89" t="s">
        <v>672</v>
      </c>
      <c r="F597" s="89" t="s">
        <v>466</v>
      </c>
      <c r="G597" s="215"/>
      <c r="H597" s="215"/>
      <c r="I597" s="215"/>
      <c r="J597" s="215"/>
      <c r="K597" s="215"/>
      <c r="L597" s="215"/>
      <c r="M597" s="215"/>
      <c r="N597" s="215"/>
      <c r="O597" s="215"/>
      <c r="P597" s="215"/>
      <c r="Q597" s="215"/>
      <c r="R597" s="215"/>
      <c r="S597" s="215"/>
      <c r="T597" s="89" t="s">
        <v>728</v>
      </c>
      <c r="U597" s="89" t="s">
        <v>311</v>
      </c>
      <c r="V597" s="89" t="s">
        <v>729</v>
      </c>
      <c r="W597" s="215"/>
      <c r="X597" s="89" t="s">
        <v>728</v>
      </c>
      <c r="Y597" s="89" t="s">
        <v>311</v>
      </c>
      <c r="Z597" s="89" t="s">
        <v>308</v>
      </c>
      <c r="AA597" s="215"/>
      <c r="AB597" s="89" t="s">
        <v>728</v>
      </c>
      <c r="AC597" s="89" t="s">
        <v>311</v>
      </c>
      <c r="AD597" s="89" t="s">
        <v>729</v>
      </c>
      <c r="AE597" s="215"/>
      <c r="AF597" s="89" t="s">
        <v>728</v>
      </c>
      <c r="AG597" s="89" t="s">
        <v>311</v>
      </c>
      <c r="AH597" s="89" t="s">
        <v>308</v>
      </c>
      <c r="AI597" s="215"/>
      <c r="AJ597" s="89" t="s">
        <v>309</v>
      </c>
      <c r="AK597" s="89" t="s">
        <v>310</v>
      </c>
      <c r="AL597" s="89" t="s">
        <v>308</v>
      </c>
      <c r="AM597" s="215"/>
      <c r="AN597" s="215"/>
      <c r="AO597" s="215"/>
      <c r="AP597" s="215"/>
      <c r="AQ597" s="215"/>
      <c r="AR597" s="89" t="s">
        <v>662</v>
      </c>
      <c r="AS597" s="89" t="s">
        <v>663</v>
      </c>
      <c r="AT597" s="89" t="s">
        <v>664</v>
      </c>
    </row>
    <row r="598" spans="1:46" ht="12.75">
      <c r="A598" s="89" t="s">
        <v>671</v>
      </c>
      <c r="B598" s="89" t="s">
        <v>672</v>
      </c>
      <c r="C598" s="89" t="s">
        <v>466</v>
      </c>
      <c r="D598" s="89" t="s">
        <v>671</v>
      </c>
      <c r="E598" s="89" t="s">
        <v>672</v>
      </c>
      <c r="F598" s="89" t="s">
        <v>466</v>
      </c>
      <c r="G598" s="215"/>
      <c r="H598" s="215"/>
      <c r="I598" s="215"/>
      <c r="J598" s="215"/>
      <c r="K598" s="215"/>
      <c r="L598" s="215"/>
      <c r="M598" s="215"/>
      <c r="N598" s="215"/>
      <c r="O598" s="215"/>
      <c r="P598" s="215"/>
      <c r="Q598" s="215"/>
      <c r="R598" s="215"/>
      <c r="S598" s="215"/>
      <c r="T598" s="89" t="s">
        <v>728</v>
      </c>
      <c r="U598" s="89" t="s">
        <v>311</v>
      </c>
      <c r="V598" s="89" t="s">
        <v>308</v>
      </c>
      <c r="W598" s="215"/>
      <c r="X598" s="89" t="s">
        <v>728</v>
      </c>
      <c r="Y598" s="89" t="s">
        <v>311</v>
      </c>
      <c r="Z598" s="89" t="s">
        <v>729</v>
      </c>
      <c r="AA598" s="215"/>
      <c r="AB598" s="89" t="s">
        <v>728</v>
      </c>
      <c r="AC598" s="89" t="s">
        <v>311</v>
      </c>
      <c r="AD598" s="89" t="s">
        <v>308</v>
      </c>
      <c r="AE598" s="215"/>
      <c r="AF598" s="89" t="s">
        <v>728</v>
      </c>
      <c r="AG598" s="89" t="s">
        <v>311</v>
      </c>
      <c r="AH598" s="89" t="s">
        <v>729</v>
      </c>
      <c r="AI598" s="215"/>
      <c r="AJ598" s="89" t="s">
        <v>309</v>
      </c>
      <c r="AK598" s="89" t="s">
        <v>310</v>
      </c>
      <c r="AL598" s="89" t="s">
        <v>308</v>
      </c>
      <c r="AM598" s="215"/>
      <c r="AN598" s="215"/>
      <c r="AO598" s="215"/>
      <c r="AP598" s="215"/>
      <c r="AQ598" s="215"/>
      <c r="AR598" s="89" t="s">
        <v>662</v>
      </c>
      <c r="AS598" s="89" t="s">
        <v>663</v>
      </c>
      <c r="AT598" s="89" t="s">
        <v>664</v>
      </c>
    </row>
    <row r="599" spans="1:46" ht="12.75">
      <c r="A599" s="89" t="s">
        <v>566</v>
      </c>
      <c r="B599" s="89" t="s">
        <v>567</v>
      </c>
      <c r="C599" s="89" t="s">
        <v>391</v>
      </c>
      <c r="D599" s="89" t="s">
        <v>566</v>
      </c>
      <c r="E599" s="89" t="s">
        <v>567</v>
      </c>
      <c r="F599" s="89" t="s">
        <v>391</v>
      </c>
      <c r="G599" s="215"/>
      <c r="H599" s="215"/>
      <c r="I599" s="215"/>
      <c r="J599" s="215"/>
      <c r="K599" s="215"/>
      <c r="L599" s="215"/>
      <c r="M599" s="215"/>
      <c r="N599" s="215"/>
      <c r="O599" s="215"/>
      <c r="P599" s="215"/>
      <c r="Q599" s="215"/>
      <c r="R599" s="215"/>
      <c r="S599" s="215"/>
      <c r="T599" s="89" t="s">
        <v>728</v>
      </c>
      <c r="U599" s="89" t="s">
        <v>311</v>
      </c>
      <c r="V599" s="89" t="s">
        <v>729</v>
      </c>
      <c r="W599" s="215"/>
      <c r="X599" s="89" t="s">
        <v>728</v>
      </c>
      <c r="Y599" s="89" t="s">
        <v>311</v>
      </c>
      <c r="Z599" s="89" t="s">
        <v>308</v>
      </c>
      <c r="AA599" s="215"/>
      <c r="AB599" s="89" t="s">
        <v>728</v>
      </c>
      <c r="AC599" s="89" t="s">
        <v>311</v>
      </c>
      <c r="AD599" s="89" t="s">
        <v>729</v>
      </c>
      <c r="AE599" s="215"/>
      <c r="AF599" s="89" t="s">
        <v>728</v>
      </c>
      <c r="AG599" s="89" t="s">
        <v>311</v>
      </c>
      <c r="AH599" s="89" t="s">
        <v>308</v>
      </c>
      <c r="AI599" s="215"/>
      <c r="AJ599" s="89" t="s">
        <v>625</v>
      </c>
      <c r="AK599" s="89" t="s">
        <v>311</v>
      </c>
      <c r="AL599" s="89" t="s">
        <v>626</v>
      </c>
      <c r="AM599" s="215"/>
      <c r="AN599" s="215"/>
      <c r="AO599" s="215"/>
      <c r="AP599" s="215"/>
      <c r="AQ599" s="215"/>
      <c r="AR599" s="89" t="s">
        <v>662</v>
      </c>
      <c r="AS599" s="89" t="s">
        <v>663</v>
      </c>
      <c r="AT599" s="89" t="s">
        <v>664</v>
      </c>
    </row>
    <row r="600" spans="1:46" ht="12.75">
      <c r="A600" s="89" t="s">
        <v>563</v>
      </c>
      <c r="B600" s="89" t="s">
        <v>564</v>
      </c>
      <c r="C600" s="89" t="s">
        <v>565</v>
      </c>
      <c r="D600" s="89" t="s">
        <v>563</v>
      </c>
      <c r="E600" s="89" t="s">
        <v>564</v>
      </c>
      <c r="F600" s="89" t="s">
        <v>565</v>
      </c>
      <c r="G600" s="215"/>
      <c r="H600" s="215"/>
      <c r="I600" s="215"/>
      <c r="J600" s="215"/>
      <c r="K600" s="215"/>
      <c r="L600" s="215"/>
      <c r="M600" s="215"/>
      <c r="N600" s="215"/>
      <c r="O600" s="215"/>
      <c r="P600" s="215"/>
      <c r="Q600" s="215"/>
      <c r="R600" s="215"/>
      <c r="S600" s="215"/>
      <c r="T600" s="89" t="s">
        <v>728</v>
      </c>
      <c r="U600" s="89" t="s">
        <v>311</v>
      </c>
      <c r="V600" s="89" t="s">
        <v>308</v>
      </c>
      <c r="W600" s="215"/>
      <c r="X600" s="89" t="s">
        <v>730</v>
      </c>
      <c r="Y600" s="89" t="s">
        <v>311</v>
      </c>
      <c r="Z600" s="89" t="s">
        <v>313</v>
      </c>
      <c r="AA600" s="215"/>
      <c r="AB600" s="89" t="s">
        <v>728</v>
      </c>
      <c r="AC600" s="89" t="s">
        <v>311</v>
      </c>
      <c r="AD600" s="89" t="s">
        <v>308</v>
      </c>
      <c r="AE600" s="215"/>
      <c r="AF600" s="89" t="s">
        <v>730</v>
      </c>
      <c r="AG600" s="89" t="s">
        <v>311</v>
      </c>
      <c r="AH600" s="89" t="s">
        <v>313</v>
      </c>
      <c r="AI600" s="215"/>
      <c r="AJ600" s="89" t="s">
        <v>625</v>
      </c>
      <c r="AK600" s="89" t="s">
        <v>311</v>
      </c>
      <c r="AL600" s="89" t="s">
        <v>626</v>
      </c>
      <c r="AM600" s="215"/>
      <c r="AN600" s="215"/>
      <c r="AO600" s="215"/>
      <c r="AP600" s="215"/>
      <c r="AQ600" s="215"/>
      <c r="AR600" s="89" t="s">
        <v>743</v>
      </c>
      <c r="AS600" s="89" t="s">
        <v>744</v>
      </c>
      <c r="AT600" s="89" t="s">
        <v>667</v>
      </c>
    </row>
    <row r="601" spans="1:46" ht="12.75">
      <c r="A601" s="89" t="s">
        <v>568</v>
      </c>
      <c r="B601" s="89" t="s">
        <v>569</v>
      </c>
      <c r="C601" s="89" t="s">
        <v>342</v>
      </c>
      <c r="D601" s="89" t="s">
        <v>568</v>
      </c>
      <c r="E601" s="89" t="s">
        <v>569</v>
      </c>
      <c r="F601" s="89" t="s">
        <v>342</v>
      </c>
      <c r="G601" s="215"/>
      <c r="H601" s="215"/>
      <c r="I601" s="215"/>
      <c r="J601" s="215"/>
      <c r="K601" s="215"/>
      <c r="L601" s="215"/>
      <c r="M601" s="215"/>
      <c r="N601" s="215"/>
      <c r="O601" s="215"/>
      <c r="P601" s="215"/>
      <c r="Q601" s="215"/>
      <c r="R601" s="215"/>
      <c r="S601" s="215"/>
      <c r="T601" s="89" t="s">
        <v>730</v>
      </c>
      <c r="U601" s="89" t="s">
        <v>311</v>
      </c>
      <c r="V601" s="89" t="s">
        <v>313</v>
      </c>
      <c r="W601" s="215"/>
      <c r="X601" s="89" t="s">
        <v>730</v>
      </c>
      <c r="Y601" s="89" t="s">
        <v>311</v>
      </c>
      <c r="Z601" s="89" t="s">
        <v>313</v>
      </c>
      <c r="AA601" s="215"/>
      <c r="AB601" s="89" t="s">
        <v>730</v>
      </c>
      <c r="AC601" s="89" t="s">
        <v>311</v>
      </c>
      <c r="AD601" s="89" t="s">
        <v>313</v>
      </c>
      <c r="AE601" s="215"/>
      <c r="AF601" s="89" t="s">
        <v>730</v>
      </c>
      <c r="AG601" s="89" t="s">
        <v>311</v>
      </c>
      <c r="AH601" s="89" t="s">
        <v>313</v>
      </c>
      <c r="AI601" s="215"/>
      <c r="AJ601" s="89" t="s">
        <v>627</v>
      </c>
      <c r="AK601" s="89" t="s">
        <v>311</v>
      </c>
      <c r="AL601" s="89" t="s">
        <v>628</v>
      </c>
      <c r="AM601" s="215"/>
      <c r="AN601" s="215"/>
      <c r="AO601" s="215"/>
      <c r="AP601" s="215"/>
      <c r="AQ601" s="215"/>
      <c r="AR601" s="89" t="s">
        <v>665</v>
      </c>
      <c r="AS601" s="89" t="s">
        <v>666</v>
      </c>
      <c r="AT601" s="89" t="s">
        <v>356</v>
      </c>
    </row>
    <row r="602" spans="1:46" ht="12.75">
      <c r="A602" s="89" t="s">
        <v>570</v>
      </c>
      <c r="B602" s="89" t="s">
        <v>571</v>
      </c>
      <c r="C602" s="89" t="s">
        <v>462</v>
      </c>
      <c r="D602" s="89" t="s">
        <v>570</v>
      </c>
      <c r="E602" s="89" t="s">
        <v>571</v>
      </c>
      <c r="F602" s="89" t="s">
        <v>462</v>
      </c>
      <c r="G602" s="215"/>
      <c r="H602" s="215"/>
      <c r="I602" s="215"/>
      <c r="J602" s="215"/>
      <c r="K602" s="215"/>
      <c r="L602" s="215"/>
      <c r="M602" s="215"/>
      <c r="N602" s="215"/>
      <c r="O602" s="215"/>
      <c r="P602" s="215"/>
      <c r="Q602" s="215"/>
      <c r="R602" s="215"/>
      <c r="S602" s="215"/>
      <c r="T602" s="89" t="s">
        <v>730</v>
      </c>
      <c r="U602" s="89" t="s">
        <v>311</v>
      </c>
      <c r="V602" s="89" t="s">
        <v>313</v>
      </c>
      <c r="W602" s="215"/>
      <c r="X602" s="89" t="s">
        <v>340</v>
      </c>
      <c r="Y602" s="89" t="s">
        <v>341</v>
      </c>
      <c r="Z602" s="89" t="s">
        <v>342</v>
      </c>
      <c r="AA602" s="215"/>
      <c r="AB602" s="89" t="s">
        <v>730</v>
      </c>
      <c r="AC602" s="89" t="s">
        <v>311</v>
      </c>
      <c r="AD602" s="89" t="s">
        <v>313</v>
      </c>
      <c r="AE602" s="215"/>
      <c r="AF602" s="89" t="s">
        <v>340</v>
      </c>
      <c r="AG602" s="89" t="s">
        <v>341</v>
      </c>
      <c r="AH602" s="89" t="s">
        <v>342</v>
      </c>
      <c r="AI602" s="215"/>
      <c r="AJ602" s="89" t="s">
        <v>627</v>
      </c>
      <c r="AK602" s="89" t="s">
        <v>311</v>
      </c>
      <c r="AL602" s="89" t="s">
        <v>628</v>
      </c>
      <c r="AM602" s="215"/>
      <c r="AN602" s="215"/>
      <c r="AO602" s="215"/>
      <c r="AP602" s="215"/>
      <c r="AQ602" s="215"/>
      <c r="AR602" s="89" t="s">
        <v>665</v>
      </c>
      <c r="AS602" s="89" t="s">
        <v>666</v>
      </c>
      <c r="AT602" s="89" t="s">
        <v>356</v>
      </c>
    </row>
    <row r="603" spans="1:46" ht="12.75">
      <c r="A603" s="89" t="s">
        <v>572</v>
      </c>
      <c r="B603" s="89" t="s">
        <v>573</v>
      </c>
      <c r="C603" s="89" t="s">
        <v>574</v>
      </c>
      <c r="D603" s="89" t="s">
        <v>572</v>
      </c>
      <c r="E603" s="89" t="s">
        <v>573</v>
      </c>
      <c r="F603" s="89" t="s">
        <v>574</v>
      </c>
      <c r="G603" s="215"/>
      <c r="H603" s="215"/>
      <c r="I603" s="215"/>
      <c r="J603" s="215"/>
      <c r="K603" s="215"/>
      <c r="L603" s="215"/>
      <c r="M603" s="215"/>
      <c r="N603" s="215"/>
      <c r="O603" s="215"/>
      <c r="P603" s="215"/>
      <c r="Q603" s="215"/>
      <c r="R603" s="215"/>
      <c r="S603" s="215"/>
      <c r="T603" s="89" t="s">
        <v>340</v>
      </c>
      <c r="U603" s="89" t="s">
        <v>341</v>
      </c>
      <c r="V603" s="89" t="s">
        <v>342</v>
      </c>
      <c r="W603" s="215"/>
      <c r="X603" s="89" t="s">
        <v>340</v>
      </c>
      <c r="Y603" s="89" t="s">
        <v>341</v>
      </c>
      <c r="Z603" s="89" t="s">
        <v>342</v>
      </c>
      <c r="AA603" s="215"/>
      <c r="AB603" s="89" t="s">
        <v>340</v>
      </c>
      <c r="AC603" s="89" t="s">
        <v>341</v>
      </c>
      <c r="AD603" s="89" t="s">
        <v>342</v>
      </c>
      <c r="AE603" s="215"/>
      <c r="AF603" s="89" t="s">
        <v>340</v>
      </c>
      <c r="AG603" s="89" t="s">
        <v>341</v>
      </c>
      <c r="AH603" s="89" t="s">
        <v>342</v>
      </c>
      <c r="AI603" s="215"/>
      <c r="AJ603" s="89" t="s">
        <v>490</v>
      </c>
      <c r="AK603" s="89" t="s">
        <v>491</v>
      </c>
      <c r="AL603" s="89" t="s">
        <v>329</v>
      </c>
      <c r="AM603" s="215"/>
      <c r="AN603" s="215"/>
      <c r="AO603" s="215"/>
      <c r="AP603" s="215"/>
      <c r="AQ603" s="215"/>
      <c r="AR603" s="89" t="s">
        <v>665</v>
      </c>
      <c r="AS603" s="89" t="s">
        <v>666</v>
      </c>
      <c r="AT603" s="89" t="s">
        <v>356</v>
      </c>
    </row>
    <row r="604" spans="1:46" ht="12.75">
      <c r="A604" s="89" t="s">
        <v>326</v>
      </c>
      <c r="B604" s="89" t="s">
        <v>327</v>
      </c>
      <c r="C604" s="89" t="s">
        <v>328</v>
      </c>
      <c r="D604" s="89" t="s">
        <v>326</v>
      </c>
      <c r="E604" s="89" t="s">
        <v>327</v>
      </c>
      <c r="F604" s="89" t="s">
        <v>328</v>
      </c>
      <c r="G604" s="215"/>
      <c r="H604" s="215"/>
      <c r="I604" s="215"/>
      <c r="J604" s="215"/>
      <c r="K604" s="215"/>
      <c r="L604" s="215"/>
      <c r="M604" s="215"/>
      <c r="N604" s="215"/>
      <c r="O604" s="215"/>
      <c r="P604" s="215"/>
      <c r="Q604" s="215"/>
      <c r="R604" s="215"/>
      <c r="S604" s="215"/>
      <c r="T604" s="89" t="s">
        <v>340</v>
      </c>
      <c r="U604" s="89" t="s">
        <v>341</v>
      </c>
      <c r="V604" s="89" t="s">
        <v>342</v>
      </c>
      <c r="W604" s="215"/>
      <c r="X604" s="89" t="s">
        <v>683</v>
      </c>
      <c r="Y604" s="89" t="s">
        <v>684</v>
      </c>
      <c r="Z604" s="89" t="s">
        <v>685</v>
      </c>
      <c r="AA604" s="215"/>
      <c r="AB604" s="89" t="s">
        <v>340</v>
      </c>
      <c r="AC604" s="89" t="s">
        <v>341</v>
      </c>
      <c r="AD604" s="89" t="s">
        <v>342</v>
      </c>
      <c r="AE604" s="215"/>
      <c r="AF604" s="89" t="s">
        <v>683</v>
      </c>
      <c r="AG604" s="89" t="s">
        <v>684</v>
      </c>
      <c r="AH604" s="89" t="s">
        <v>685</v>
      </c>
      <c r="AI604" s="215"/>
      <c r="AJ604" s="89" t="s">
        <v>492</v>
      </c>
      <c r="AK604" s="89" t="s">
        <v>493</v>
      </c>
      <c r="AL604" s="89" t="s">
        <v>494</v>
      </c>
      <c r="AM604" s="215"/>
      <c r="AN604" s="215"/>
      <c r="AO604" s="215"/>
      <c r="AP604" s="215"/>
      <c r="AQ604" s="215"/>
      <c r="AR604" s="89" t="s">
        <v>378</v>
      </c>
      <c r="AS604" s="89" t="s">
        <v>379</v>
      </c>
      <c r="AT604" s="89" t="s">
        <v>380</v>
      </c>
    </row>
    <row r="605" spans="1:46" ht="12.75">
      <c r="A605" s="89" t="s">
        <v>326</v>
      </c>
      <c r="B605" s="89" t="s">
        <v>327</v>
      </c>
      <c r="C605" s="89" t="s">
        <v>328</v>
      </c>
      <c r="D605" s="89" t="s">
        <v>326</v>
      </c>
      <c r="E605" s="89" t="s">
        <v>327</v>
      </c>
      <c r="F605" s="89" t="s">
        <v>328</v>
      </c>
      <c r="G605" s="215"/>
      <c r="H605" s="215"/>
      <c r="I605" s="215"/>
      <c r="J605" s="215"/>
      <c r="K605" s="215"/>
      <c r="L605" s="215"/>
      <c r="M605" s="215"/>
      <c r="N605" s="215"/>
      <c r="O605" s="215"/>
      <c r="P605" s="215"/>
      <c r="Q605" s="215"/>
      <c r="R605" s="215"/>
      <c r="S605" s="215"/>
      <c r="T605" s="89" t="s">
        <v>683</v>
      </c>
      <c r="U605" s="89" t="s">
        <v>684</v>
      </c>
      <c r="V605" s="89" t="s">
        <v>685</v>
      </c>
      <c r="W605" s="215"/>
      <c r="X605" s="89" t="s">
        <v>683</v>
      </c>
      <c r="Y605" s="89" t="s">
        <v>684</v>
      </c>
      <c r="Z605" s="89" t="s">
        <v>685</v>
      </c>
      <c r="AA605" s="215"/>
      <c r="AB605" s="89" t="s">
        <v>683</v>
      </c>
      <c r="AC605" s="89" t="s">
        <v>684</v>
      </c>
      <c r="AD605" s="89" t="s">
        <v>685</v>
      </c>
      <c r="AE605" s="215"/>
      <c r="AF605" s="89" t="s">
        <v>683</v>
      </c>
      <c r="AG605" s="89" t="s">
        <v>684</v>
      </c>
      <c r="AH605" s="89" t="s">
        <v>685</v>
      </c>
      <c r="AI605" s="215"/>
      <c r="AJ605" s="89" t="s">
        <v>797</v>
      </c>
      <c r="AK605" s="89" t="s">
        <v>798</v>
      </c>
      <c r="AL605" s="89" t="s">
        <v>556</v>
      </c>
      <c r="AM605" s="215"/>
      <c r="AN605" s="215"/>
      <c r="AO605" s="215"/>
      <c r="AP605" s="215"/>
      <c r="AQ605" s="215"/>
      <c r="AR605" s="89" t="s">
        <v>745</v>
      </c>
      <c r="AS605" s="89" t="s">
        <v>746</v>
      </c>
      <c r="AT605" s="89" t="s">
        <v>747</v>
      </c>
    </row>
    <row r="606" spans="1:46" ht="12.75">
      <c r="A606" s="89" t="s">
        <v>575</v>
      </c>
      <c r="B606" s="89" t="s">
        <v>576</v>
      </c>
      <c r="C606" s="89" t="s">
        <v>391</v>
      </c>
      <c r="D606" s="89" t="s">
        <v>575</v>
      </c>
      <c r="E606" s="89" t="s">
        <v>576</v>
      </c>
      <c r="F606" s="89" t="s">
        <v>391</v>
      </c>
      <c r="G606" s="215"/>
      <c r="H606" s="215"/>
      <c r="I606" s="215"/>
      <c r="J606" s="215"/>
      <c r="K606" s="215"/>
      <c r="L606" s="215"/>
      <c r="M606" s="215"/>
      <c r="N606" s="215"/>
      <c r="O606" s="215"/>
      <c r="P606" s="215"/>
      <c r="Q606" s="215"/>
      <c r="R606" s="215"/>
      <c r="S606" s="215"/>
      <c r="T606" s="89" t="s">
        <v>683</v>
      </c>
      <c r="U606" s="89" t="s">
        <v>684</v>
      </c>
      <c r="V606" s="89" t="s">
        <v>685</v>
      </c>
      <c r="W606" s="215"/>
      <c r="X606" s="89" t="s">
        <v>686</v>
      </c>
      <c r="Y606" s="89" t="s">
        <v>684</v>
      </c>
      <c r="Z606" s="89" t="s">
        <v>687</v>
      </c>
      <c r="AA606" s="215"/>
      <c r="AB606" s="89" t="s">
        <v>683</v>
      </c>
      <c r="AC606" s="89" t="s">
        <v>684</v>
      </c>
      <c r="AD606" s="89" t="s">
        <v>685</v>
      </c>
      <c r="AE606" s="215"/>
      <c r="AF606" s="89" t="s">
        <v>686</v>
      </c>
      <c r="AG606" s="89" t="s">
        <v>684</v>
      </c>
      <c r="AH606" s="89" t="s">
        <v>687</v>
      </c>
      <c r="AI606" s="215"/>
      <c r="AJ606" s="89" t="s">
        <v>797</v>
      </c>
      <c r="AK606" s="89" t="s">
        <v>798</v>
      </c>
      <c r="AL606" s="89" t="s">
        <v>556</v>
      </c>
      <c r="AM606" s="215"/>
      <c r="AN606" s="215"/>
      <c r="AO606" s="215"/>
      <c r="AP606" s="215"/>
      <c r="AQ606" s="215"/>
      <c r="AR606" s="89" t="s">
        <v>321</v>
      </c>
      <c r="AS606" s="89" t="s">
        <v>322</v>
      </c>
      <c r="AT606" s="89" t="s">
        <v>308</v>
      </c>
    </row>
    <row r="607" spans="1:46" ht="12.75">
      <c r="A607" s="89" t="s">
        <v>577</v>
      </c>
      <c r="B607" s="89" t="s">
        <v>578</v>
      </c>
      <c r="C607" s="89" t="s">
        <v>500</v>
      </c>
      <c r="D607" s="89" t="s">
        <v>577</v>
      </c>
      <c r="E607" s="89" t="s">
        <v>578</v>
      </c>
      <c r="F607" s="89" t="s">
        <v>500</v>
      </c>
      <c r="G607" s="215"/>
      <c r="H607" s="215"/>
      <c r="I607" s="215"/>
      <c r="J607" s="215"/>
      <c r="K607" s="215"/>
      <c r="L607" s="215"/>
      <c r="M607" s="215"/>
      <c r="N607" s="215"/>
      <c r="O607" s="215"/>
      <c r="P607" s="215"/>
      <c r="Q607" s="215"/>
      <c r="R607" s="215"/>
      <c r="S607" s="215"/>
      <c r="T607" s="89" t="s">
        <v>686</v>
      </c>
      <c r="U607" s="89" t="s">
        <v>684</v>
      </c>
      <c r="V607" s="89" t="s">
        <v>687</v>
      </c>
      <c r="W607" s="215"/>
      <c r="X607" s="89" t="s">
        <v>686</v>
      </c>
      <c r="Y607" s="89" t="s">
        <v>684</v>
      </c>
      <c r="Z607" s="89" t="s">
        <v>687</v>
      </c>
      <c r="AA607" s="215"/>
      <c r="AB607" s="89" t="s">
        <v>686</v>
      </c>
      <c r="AC607" s="89" t="s">
        <v>684</v>
      </c>
      <c r="AD607" s="89" t="s">
        <v>687</v>
      </c>
      <c r="AE607" s="215"/>
      <c r="AF607" s="89" t="s">
        <v>686</v>
      </c>
      <c r="AG607" s="89" t="s">
        <v>684</v>
      </c>
      <c r="AH607" s="89" t="s">
        <v>687</v>
      </c>
      <c r="AI607" s="215"/>
      <c r="AJ607" s="89" t="s">
        <v>797</v>
      </c>
      <c r="AK607" s="89" t="s">
        <v>798</v>
      </c>
      <c r="AL607" s="89" t="s">
        <v>556</v>
      </c>
      <c r="AM607" s="215"/>
      <c r="AN607" s="215"/>
      <c r="AO607" s="215"/>
      <c r="AP607" s="215"/>
      <c r="AQ607" s="215"/>
      <c r="AR607" s="89" t="s">
        <v>321</v>
      </c>
      <c r="AS607" s="89" t="s">
        <v>322</v>
      </c>
      <c r="AT607" s="89" t="s">
        <v>308</v>
      </c>
    </row>
    <row r="608" spans="1:46" ht="12.75">
      <c r="A608" s="89" t="s">
        <v>579</v>
      </c>
      <c r="B608" s="89" t="s">
        <v>580</v>
      </c>
      <c r="C608" s="89" t="s">
        <v>329</v>
      </c>
      <c r="D608" s="89" t="s">
        <v>579</v>
      </c>
      <c r="E608" s="89" t="s">
        <v>580</v>
      </c>
      <c r="F608" s="89" t="s">
        <v>329</v>
      </c>
      <c r="G608" s="215"/>
      <c r="H608" s="215"/>
      <c r="I608" s="215"/>
      <c r="J608" s="215"/>
      <c r="K608" s="215"/>
      <c r="L608" s="215"/>
      <c r="M608" s="215"/>
      <c r="N608" s="215"/>
      <c r="O608" s="215"/>
      <c r="P608" s="215"/>
      <c r="Q608" s="215"/>
      <c r="R608" s="215"/>
      <c r="S608" s="215"/>
      <c r="T608" s="89" t="s">
        <v>686</v>
      </c>
      <c r="U608" s="89" t="s">
        <v>684</v>
      </c>
      <c r="V608" s="89" t="s">
        <v>687</v>
      </c>
      <c r="W608" s="215"/>
      <c r="X608" s="89" t="s">
        <v>638</v>
      </c>
      <c r="Y608" s="89" t="s">
        <v>635</v>
      </c>
      <c r="Z608" s="89" t="s">
        <v>530</v>
      </c>
      <c r="AA608" s="215"/>
      <c r="AB608" s="89" t="s">
        <v>686</v>
      </c>
      <c r="AC608" s="89" t="s">
        <v>684</v>
      </c>
      <c r="AD608" s="89" t="s">
        <v>687</v>
      </c>
      <c r="AE608" s="215"/>
      <c r="AF608" s="89" t="s">
        <v>638</v>
      </c>
      <c r="AG608" s="89" t="s">
        <v>635</v>
      </c>
      <c r="AH608" s="89" t="s">
        <v>530</v>
      </c>
      <c r="AI608" s="215"/>
      <c r="AJ608" s="89" t="s">
        <v>797</v>
      </c>
      <c r="AK608" s="89" t="s">
        <v>798</v>
      </c>
      <c r="AL608" s="89" t="s">
        <v>556</v>
      </c>
      <c r="AM608" s="215"/>
      <c r="AN608" s="215"/>
      <c r="AO608" s="215"/>
      <c r="AP608" s="215"/>
      <c r="AQ608" s="215"/>
      <c r="AR608" s="89" t="s">
        <v>748</v>
      </c>
      <c r="AS608" s="89" t="s">
        <v>377</v>
      </c>
      <c r="AT608" s="89" t="s">
        <v>749</v>
      </c>
    </row>
    <row r="609" spans="1:46" ht="12.75">
      <c r="A609" s="89" t="s">
        <v>581</v>
      </c>
      <c r="B609" s="89" t="s">
        <v>582</v>
      </c>
      <c r="C609" s="89" t="s">
        <v>391</v>
      </c>
      <c r="D609" s="89" t="s">
        <v>581</v>
      </c>
      <c r="E609" s="89" t="s">
        <v>582</v>
      </c>
      <c r="F609" s="89" t="s">
        <v>391</v>
      </c>
      <c r="G609" s="215"/>
      <c r="H609" s="215"/>
      <c r="I609" s="215"/>
      <c r="J609" s="215"/>
      <c r="K609" s="215"/>
      <c r="L609" s="215"/>
      <c r="M609" s="215"/>
      <c r="N609" s="215"/>
      <c r="O609" s="215"/>
      <c r="P609" s="215"/>
      <c r="Q609" s="215"/>
      <c r="R609" s="215"/>
      <c r="S609" s="215"/>
      <c r="T609" s="89" t="s">
        <v>638</v>
      </c>
      <c r="U609" s="89" t="s">
        <v>635</v>
      </c>
      <c r="V609" s="89" t="s">
        <v>530</v>
      </c>
      <c r="W609" s="215"/>
      <c r="X609" s="89" t="s">
        <v>638</v>
      </c>
      <c r="Y609" s="89" t="s">
        <v>635</v>
      </c>
      <c r="Z609" s="89" t="s">
        <v>530</v>
      </c>
      <c r="AA609" s="215"/>
      <c r="AB609" s="89" t="s">
        <v>638</v>
      </c>
      <c r="AC609" s="89" t="s">
        <v>635</v>
      </c>
      <c r="AD609" s="89" t="s">
        <v>530</v>
      </c>
      <c r="AE609" s="215"/>
      <c r="AF609" s="89" t="s">
        <v>638</v>
      </c>
      <c r="AG609" s="89" t="s">
        <v>635</v>
      </c>
      <c r="AH609" s="89" t="s">
        <v>530</v>
      </c>
      <c r="AI609" s="215"/>
      <c r="AJ609" s="89" t="s">
        <v>496</v>
      </c>
      <c r="AK609" s="89" t="s">
        <v>497</v>
      </c>
      <c r="AL609" s="89" t="s">
        <v>342</v>
      </c>
      <c r="AM609" s="215"/>
      <c r="AN609" s="215"/>
      <c r="AO609" s="215"/>
      <c r="AP609" s="215"/>
      <c r="AQ609" s="215"/>
      <c r="AR609" s="89" t="s">
        <v>381</v>
      </c>
      <c r="AS609" s="89" t="s">
        <v>382</v>
      </c>
      <c r="AT609" s="89" t="s">
        <v>350</v>
      </c>
    </row>
    <row r="610" spans="1:46" ht="12.75">
      <c r="A610" s="89" t="s">
        <v>585</v>
      </c>
      <c r="B610" s="89" t="s">
        <v>586</v>
      </c>
      <c r="C610" s="89" t="s">
        <v>342</v>
      </c>
      <c r="D610" s="89" t="s">
        <v>585</v>
      </c>
      <c r="E610" s="89" t="s">
        <v>586</v>
      </c>
      <c r="F610" s="89" t="s">
        <v>342</v>
      </c>
      <c r="G610" s="215"/>
      <c r="H610" s="215"/>
      <c r="I610" s="215"/>
      <c r="J610" s="215"/>
      <c r="K610" s="215"/>
      <c r="L610" s="215"/>
      <c r="M610" s="215"/>
      <c r="N610" s="215"/>
      <c r="O610" s="215"/>
      <c r="P610" s="215"/>
      <c r="Q610" s="215"/>
      <c r="R610" s="215"/>
      <c r="S610" s="215"/>
      <c r="T610" s="89" t="s">
        <v>638</v>
      </c>
      <c r="U610" s="89" t="s">
        <v>635</v>
      </c>
      <c r="V610" s="89" t="s">
        <v>530</v>
      </c>
      <c r="W610" s="215"/>
      <c r="X610" s="89" t="s">
        <v>343</v>
      </c>
      <c r="Y610" s="89" t="s">
        <v>287</v>
      </c>
      <c r="Z610" s="89" t="s">
        <v>344</v>
      </c>
      <c r="AA610" s="215"/>
      <c r="AB610" s="89" t="s">
        <v>638</v>
      </c>
      <c r="AC610" s="89" t="s">
        <v>635</v>
      </c>
      <c r="AD610" s="89" t="s">
        <v>530</v>
      </c>
      <c r="AE610" s="215"/>
      <c r="AF610" s="89" t="s">
        <v>343</v>
      </c>
      <c r="AG610" s="89" t="s">
        <v>287</v>
      </c>
      <c r="AH610" s="89" t="s">
        <v>344</v>
      </c>
      <c r="AI610" s="215"/>
      <c r="AJ610" s="89" t="s">
        <v>799</v>
      </c>
      <c r="AK610" s="89" t="s">
        <v>800</v>
      </c>
      <c r="AL610" s="89" t="s">
        <v>316</v>
      </c>
      <c r="AM610" s="215"/>
      <c r="AN610" s="215"/>
      <c r="AO610" s="215"/>
      <c r="AP610" s="215"/>
      <c r="AQ610" s="215"/>
      <c r="AR610" s="89" t="s">
        <v>383</v>
      </c>
      <c r="AS610" s="89" t="s">
        <v>384</v>
      </c>
      <c r="AT610" s="89" t="s">
        <v>385</v>
      </c>
    </row>
    <row r="611" spans="1:46" ht="12.75">
      <c r="A611" s="89" t="s">
        <v>587</v>
      </c>
      <c r="B611" s="89" t="s">
        <v>588</v>
      </c>
      <c r="C611" s="89" t="s">
        <v>328</v>
      </c>
      <c r="D611" s="89" t="s">
        <v>587</v>
      </c>
      <c r="E611" s="89" t="s">
        <v>588</v>
      </c>
      <c r="F611" s="89" t="s">
        <v>328</v>
      </c>
      <c r="G611" s="215"/>
      <c r="H611" s="215"/>
      <c r="I611" s="215"/>
      <c r="J611" s="215"/>
      <c r="K611" s="215"/>
      <c r="L611" s="215"/>
      <c r="M611" s="215"/>
      <c r="N611" s="215"/>
      <c r="O611" s="215"/>
      <c r="P611" s="215"/>
      <c r="Q611" s="215"/>
      <c r="R611" s="215"/>
      <c r="S611" s="215"/>
      <c r="T611" s="89" t="s">
        <v>343</v>
      </c>
      <c r="U611" s="89" t="s">
        <v>287</v>
      </c>
      <c r="V611" s="89" t="s">
        <v>344</v>
      </c>
      <c r="W611" s="215"/>
      <c r="X611" s="89" t="s">
        <v>343</v>
      </c>
      <c r="Y611" s="89" t="s">
        <v>287</v>
      </c>
      <c r="Z611" s="89" t="s">
        <v>344</v>
      </c>
      <c r="AA611" s="215"/>
      <c r="AB611" s="89" t="s">
        <v>343</v>
      </c>
      <c r="AC611" s="89" t="s">
        <v>287</v>
      </c>
      <c r="AD611" s="89" t="s">
        <v>344</v>
      </c>
      <c r="AE611" s="215"/>
      <c r="AF611" s="89" t="s">
        <v>343</v>
      </c>
      <c r="AG611" s="89" t="s">
        <v>287</v>
      </c>
      <c r="AH611" s="89" t="s">
        <v>344</v>
      </c>
      <c r="AI611" s="215"/>
      <c r="AJ611" s="89" t="s">
        <v>799</v>
      </c>
      <c r="AK611" s="89" t="s">
        <v>800</v>
      </c>
      <c r="AL611" s="89" t="s">
        <v>316</v>
      </c>
      <c r="AM611" s="215"/>
      <c r="AN611" s="215"/>
      <c r="AO611" s="215"/>
      <c r="AP611" s="215"/>
      <c r="AQ611" s="215"/>
      <c r="AR611" s="89" t="s">
        <v>383</v>
      </c>
      <c r="AS611" s="89" t="s">
        <v>384</v>
      </c>
      <c r="AT611" s="89" t="s">
        <v>732</v>
      </c>
    </row>
    <row r="612" spans="1:46" ht="12.75">
      <c r="A612" s="89" t="s">
        <v>589</v>
      </c>
      <c r="B612" s="89" t="s">
        <v>590</v>
      </c>
      <c r="C612" s="89" t="s">
        <v>342</v>
      </c>
      <c r="D612" s="89" t="s">
        <v>589</v>
      </c>
      <c r="E612" s="89" t="s">
        <v>590</v>
      </c>
      <c r="F612" s="89" t="s">
        <v>342</v>
      </c>
      <c r="G612" s="215"/>
      <c r="H612" s="215"/>
      <c r="I612" s="215"/>
      <c r="J612" s="215"/>
      <c r="K612" s="215"/>
      <c r="L612" s="215"/>
      <c r="M612" s="215"/>
      <c r="N612" s="215"/>
      <c r="O612" s="215"/>
      <c r="P612" s="215"/>
      <c r="Q612" s="215"/>
      <c r="R612" s="215"/>
      <c r="S612" s="215"/>
      <c r="T612" s="89" t="s">
        <v>343</v>
      </c>
      <c r="U612" s="89" t="s">
        <v>287</v>
      </c>
      <c r="V612" s="89" t="s">
        <v>344</v>
      </c>
      <c r="W612" s="215"/>
      <c r="X612" s="89" t="s">
        <v>636</v>
      </c>
      <c r="Y612" s="89" t="s">
        <v>637</v>
      </c>
      <c r="Z612" s="89" t="s">
        <v>530</v>
      </c>
      <c r="AA612" s="215"/>
      <c r="AB612" s="89" t="s">
        <v>343</v>
      </c>
      <c r="AC612" s="89" t="s">
        <v>287</v>
      </c>
      <c r="AD612" s="89" t="s">
        <v>344</v>
      </c>
      <c r="AE612" s="215"/>
      <c r="AF612" s="89" t="s">
        <v>636</v>
      </c>
      <c r="AG612" s="89" t="s">
        <v>637</v>
      </c>
      <c r="AH612" s="89" t="s">
        <v>530</v>
      </c>
      <c r="AI612" s="215"/>
      <c r="AJ612" s="89" t="s">
        <v>799</v>
      </c>
      <c r="AK612" s="89" t="s">
        <v>800</v>
      </c>
      <c r="AL612" s="89" t="s">
        <v>316</v>
      </c>
      <c r="AM612" s="215"/>
      <c r="AN612" s="215"/>
      <c r="AO612" s="215"/>
      <c r="AP612" s="215"/>
      <c r="AQ612" s="215"/>
      <c r="AR612" s="89" t="s">
        <v>542</v>
      </c>
      <c r="AS612" s="89" t="s">
        <v>543</v>
      </c>
      <c r="AT612" s="89" t="s">
        <v>667</v>
      </c>
    </row>
    <row r="613" spans="1:46" ht="12.75">
      <c r="A613" s="89" t="s">
        <v>818</v>
      </c>
      <c r="B613" s="89">
        <v>7203508113</v>
      </c>
      <c r="C613" s="89" t="s">
        <v>342</v>
      </c>
      <c r="D613" s="89" t="s">
        <v>818</v>
      </c>
      <c r="E613" s="89">
        <v>7203508113</v>
      </c>
      <c r="F613" s="89" t="s">
        <v>342</v>
      </c>
      <c r="G613" s="215"/>
      <c r="H613" s="215"/>
      <c r="I613" s="215"/>
      <c r="J613" s="215"/>
      <c r="K613" s="215"/>
      <c r="L613" s="215"/>
      <c r="M613" s="215"/>
      <c r="N613" s="215"/>
      <c r="O613" s="215"/>
      <c r="P613" s="215"/>
      <c r="Q613" s="215"/>
      <c r="R613" s="215"/>
      <c r="S613" s="215"/>
      <c r="T613" s="89" t="s">
        <v>636</v>
      </c>
      <c r="U613" s="89" t="s">
        <v>637</v>
      </c>
      <c r="V613" s="89" t="s">
        <v>530</v>
      </c>
      <c r="W613" s="215"/>
      <c r="X613" s="89" t="s">
        <v>636</v>
      </c>
      <c r="Y613" s="89" t="s">
        <v>637</v>
      </c>
      <c r="Z613" s="89" t="s">
        <v>530</v>
      </c>
      <c r="AA613" s="215"/>
      <c r="AB613" s="89" t="s">
        <v>636</v>
      </c>
      <c r="AC613" s="89" t="s">
        <v>637</v>
      </c>
      <c r="AD613" s="89" t="s">
        <v>530</v>
      </c>
      <c r="AE613" s="215"/>
      <c r="AF613" s="89" t="s">
        <v>636</v>
      </c>
      <c r="AG613" s="89" t="s">
        <v>637</v>
      </c>
      <c r="AH613" s="89" t="s">
        <v>530</v>
      </c>
      <c r="AI613" s="215"/>
      <c r="AJ613" s="89" t="s">
        <v>817</v>
      </c>
      <c r="AK613" s="89" t="s">
        <v>499</v>
      </c>
      <c r="AL613" s="89" t="s">
        <v>500</v>
      </c>
      <c r="AM613" s="215"/>
      <c r="AN613" s="215"/>
      <c r="AO613" s="215"/>
      <c r="AP613" s="215"/>
      <c r="AQ613" s="215"/>
      <c r="AR613" s="89" t="s">
        <v>542</v>
      </c>
      <c r="AS613" s="89" t="s">
        <v>543</v>
      </c>
      <c r="AT613" s="89" t="s">
        <v>667</v>
      </c>
    </row>
    <row r="614" spans="1:46" ht="12.75">
      <c r="A614" s="89" t="s">
        <v>583</v>
      </c>
      <c r="B614" s="89" t="s">
        <v>584</v>
      </c>
      <c r="C614" s="89" t="s">
        <v>342</v>
      </c>
      <c r="D614" s="89" t="s">
        <v>583</v>
      </c>
      <c r="E614" s="89" t="s">
        <v>584</v>
      </c>
      <c r="F614" s="89" t="s">
        <v>342</v>
      </c>
      <c r="G614" s="215"/>
      <c r="H614" s="215"/>
      <c r="I614" s="215"/>
      <c r="J614" s="215"/>
      <c r="K614" s="215"/>
      <c r="L614" s="215"/>
      <c r="M614" s="215"/>
      <c r="N614" s="215"/>
      <c r="O614" s="215"/>
      <c r="P614" s="215"/>
      <c r="Q614" s="215"/>
      <c r="R614" s="215"/>
      <c r="S614" s="215"/>
      <c r="T614" s="89" t="s">
        <v>636</v>
      </c>
      <c r="U614" s="89" t="s">
        <v>637</v>
      </c>
      <c r="V614" s="89" t="s">
        <v>530</v>
      </c>
      <c r="W614" s="215"/>
      <c r="X614" s="215"/>
      <c r="Y614" s="215"/>
      <c r="Z614" s="215"/>
      <c r="AA614" s="215"/>
      <c r="AB614" s="89" t="s">
        <v>636</v>
      </c>
      <c r="AC614" s="89" t="s">
        <v>637</v>
      </c>
      <c r="AD614" s="89" t="s">
        <v>530</v>
      </c>
      <c r="AE614" s="215"/>
      <c r="AF614" s="215"/>
      <c r="AG614" s="215"/>
      <c r="AH614" s="215"/>
      <c r="AI614" s="215"/>
      <c r="AJ614" s="89" t="s">
        <v>501</v>
      </c>
      <c r="AK614" s="89" t="s">
        <v>502</v>
      </c>
      <c r="AL614" s="89" t="s">
        <v>342</v>
      </c>
      <c r="AM614" s="215"/>
      <c r="AN614" s="215"/>
      <c r="AO614" s="215"/>
      <c r="AP614" s="215"/>
      <c r="AQ614" s="215"/>
      <c r="AR614" s="89" t="s">
        <v>542</v>
      </c>
      <c r="AS614" s="89" t="s">
        <v>543</v>
      </c>
      <c r="AT614" s="89" t="s">
        <v>667</v>
      </c>
    </row>
    <row r="615" spans="1:46" ht="12.75">
      <c r="A615" s="89" t="s">
        <v>591</v>
      </c>
      <c r="B615" s="89" t="s">
        <v>592</v>
      </c>
      <c r="C615" s="89" t="s">
        <v>342</v>
      </c>
      <c r="D615" s="89" t="s">
        <v>591</v>
      </c>
      <c r="E615" s="89" t="s">
        <v>592</v>
      </c>
      <c r="F615" s="89" t="s">
        <v>342</v>
      </c>
      <c r="G615" s="215"/>
      <c r="H615" s="215"/>
      <c r="I615" s="215"/>
      <c r="J615" s="215"/>
      <c r="K615" s="215"/>
      <c r="L615" s="215"/>
      <c r="M615" s="215"/>
      <c r="N615" s="215"/>
      <c r="O615" s="215"/>
      <c r="P615" s="215"/>
      <c r="Q615" s="215"/>
      <c r="R615" s="215"/>
      <c r="S615" s="215"/>
      <c r="T615" s="215"/>
      <c r="U615" s="215"/>
      <c r="V615" s="215"/>
      <c r="W615" s="215"/>
      <c r="X615" s="215"/>
      <c r="Y615" s="215"/>
      <c r="Z615" s="215"/>
      <c r="AA615" s="215"/>
      <c r="AB615" s="215"/>
      <c r="AC615" s="215"/>
      <c r="AD615" s="215"/>
      <c r="AE615" s="215"/>
      <c r="AF615" s="215"/>
      <c r="AG615" s="215"/>
      <c r="AH615" s="215"/>
      <c r="AI615" s="215"/>
      <c r="AJ615" s="89" t="s">
        <v>504</v>
      </c>
      <c r="AK615" s="89" t="s">
        <v>505</v>
      </c>
      <c r="AL615" s="89" t="s">
        <v>462</v>
      </c>
      <c r="AM615" s="215"/>
      <c r="AN615" s="215"/>
      <c r="AO615" s="215"/>
      <c r="AP615" s="215"/>
      <c r="AQ615" s="215"/>
      <c r="AR615" s="89" t="s">
        <v>542</v>
      </c>
      <c r="AS615" s="89" t="s">
        <v>543</v>
      </c>
      <c r="AT615" s="89" t="s">
        <v>667</v>
      </c>
    </row>
    <row r="616" spans="1:46" ht="12.75">
      <c r="A616" s="89" t="s">
        <v>673</v>
      </c>
      <c r="B616" s="89" t="s">
        <v>674</v>
      </c>
      <c r="C616" s="89" t="s">
        <v>318</v>
      </c>
      <c r="D616" s="89" t="s">
        <v>673</v>
      </c>
      <c r="E616" s="89" t="s">
        <v>674</v>
      </c>
      <c r="F616" s="89" t="s">
        <v>318</v>
      </c>
      <c r="G616" s="215"/>
      <c r="H616" s="215"/>
      <c r="I616" s="215"/>
      <c r="J616" s="215"/>
      <c r="K616" s="215"/>
      <c r="L616" s="215"/>
      <c r="M616" s="215"/>
      <c r="N616" s="215"/>
      <c r="O616" s="215"/>
      <c r="P616" s="215"/>
      <c r="Q616" s="215"/>
      <c r="R616" s="215"/>
      <c r="S616" s="215"/>
      <c r="T616" s="215"/>
      <c r="U616" s="215"/>
      <c r="V616" s="215"/>
      <c r="W616" s="215"/>
      <c r="X616" s="215"/>
      <c r="Y616" s="215"/>
      <c r="Z616" s="215"/>
      <c r="AA616" s="215"/>
      <c r="AB616" s="215"/>
      <c r="AC616" s="215"/>
      <c r="AD616" s="215"/>
      <c r="AE616" s="215"/>
      <c r="AF616" s="215"/>
      <c r="AG616" s="215"/>
      <c r="AH616" s="215"/>
      <c r="AI616" s="215"/>
      <c r="AJ616" s="89" t="s">
        <v>506</v>
      </c>
      <c r="AK616" s="89" t="s">
        <v>507</v>
      </c>
      <c r="AL616" s="89" t="s">
        <v>342</v>
      </c>
      <c r="AM616" s="215"/>
      <c r="AN616" s="215"/>
      <c r="AO616" s="215"/>
      <c r="AP616" s="215"/>
      <c r="AQ616" s="215"/>
      <c r="AR616" s="89" t="s">
        <v>386</v>
      </c>
      <c r="AS616" s="89" t="s">
        <v>387</v>
      </c>
      <c r="AT616" s="89" t="s">
        <v>388</v>
      </c>
    </row>
    <row r="617" spans="1:46" ht="12.75">
      <c r="A617" s="89" t="s">
        <v>673</v>
      </c>
      <c r="B617" s="89" t="s">
        <v>674</v>
      </c>
      <c r="C617" s="89" t="s">
        <v>318</v>
      </c>
      <c r="D617" s="89" t="s">
        <v>673</v>
      </c>
      <c r="E617" s="89" t="s">
        <v>674</v>
      </c>
      <c r="F617" s="89" t="s">
        <v>318</v>
      </c>
      <c r="G617" s="215"/>
      <c r="H617" s="215"/>
      <c r="I617" s="215"/>
      <c r="J617" s="215"/>
      <c r="K617" s="215"/>
      <c r="L617" s="215"/>
      <c r="M617" s="215"/>
      <c r="N617" s="215"/>
      <c r="O617" s="215"/>
      <c r="P617" s="215"/>
      <c r="Q617" s="215"/>
      <c r="R617" s="215"/>
      <c r="S617" s="215"/>
      <c r="T617" s="215"/>
      <c r="U617" s="215"/>
      <c r="V617" s="215"/>
      <c r="W617" s="215"/>
      <c r="X617" s="215"/>
      <c r="Y617" s="215"/>
      <c r="Z617" s="215"/>
      <c r="AA617" s="215"/>
      <c r="AB617" s="215"/>
      <c r="AC617" s="215"/>
      <c r="AD617" s="215"/>
      <c r="AE617" s="215"/>
      <c r="AF617" s="215"/>
      <c r="AG617" s="215"/>
      <c r="AH617" s="215"/>
      <c r="AI617" s="215"/>
      <c r="AJ617" s="89" t="s">
        <v>508</v>
      </c>
      <c r="AK617" s="89" t="s">
        <v>509</v>
      </c>
      <c r="AL617" s="89" t="s">
        <v>510</v>
      </c>
      <c r="AM617" s="215"/>
      <c r="AN617" s="215"/>
      <c r="AO617" s="215"/>
      <c r="AP617" s="215"/>
      <c r="AQ617" s="215"/>
      <c r="AR617" s="89" t="s">
        <v>750</v>
      </c>
      <c r="AS617" s="89" t="s">
        <v>751</v>
      </c>
      <c r="AT617" s="89" t="s">
        <v>752</v>
      </c>
    </row>
    <row r="618" spans="1:46" ht="12.75">
      <c r="A618" s="89" t="s">
        <v>593</v>
      </c>
      <c r="B618" s="89" t="s">
        <v>594</v>
      </c>
      <c r="C618" s="89" t="s">
        <v>342</v>
      </c>
      <c r="D618" s="89" t="s">
        <v>593</v>
      </c>
      <c r="E618" s="89" t="s">
        <v>594</v>
      </c>
      <c r="F618" s="89" t="s">
        <v>342</v>
      </c>
      <c r="G618" s="215"/>
      <c r="H618" s="215"/>
      <c r="I618" s="215"/>
      <c r="J618" s="215"/>
      <c r="K618" s="215"/>
      <c r="L618" s="215"/>
      <c r="M618" s="215"/>
      <c r="N618" s="215"/>
      <c r="O618" s="215"/>
      <c r="P618" s="215"/>
      <c r="Q618" s="215"/>
      <c r="R618" s="215"/>
      <c r="S618" s="215"/>
      <c r="T618" s="215"/>
      <c r="U618" s="215"/>
      <c r="V618" s="215"/>
      <c r="W618" s="215"/>
      <c r="X618" s="215"/>
      <c r="Y618" s="215"/>
      <c r="Z618" s="215"/>
      <c r="AA618" s="215"/>
      <c r="AB618" s="215"/>
      <c r="AC618" s="215"/>
      <c r="AD618" s="215"/>
      <c r="AE618" s="215"/>
      <c r="AF618" s="215"/>
      <c r="AG618" s="215"/>
      <c r="AH618" s="215"/>
      <c r="AI618" s="215"/>
      <c r="AJ618" s="89" t="s">
        <v>511</v>
      </c>
      <c r="AK618" s="89" t="s">
        <v>512</v>
      </c>
      <c r="AL618" s="89" t="s">
        <v>719</v>
      </c>
      <c r="AM618" s="215"/>
      <c r="AN618" s="215"/>
      <c r="AO618" s="215"/>
      <c r="AP618" s="215"/>
      <c r="AQ618" s="215"/>
      <c r="AR618" s="89" t="s">
        <v>389</v>
      </c>
      <c r="AS618" s="89" t="s">
        <v>390</v>
      </c>
      <c r="AT618" s="89" t="s">
        <v>391</v>
      </c>
    </row>
    <row r="619" spans="1:46" ht="12.75">
      <c r="A619" s="89" t="s">
        <v>819</v>
      </c>
      <c r="B619" s="89">
        <v>7224046773</v>
      </c>
      <c r="C619" s="89" t="s">
        <v>462</v>
      </c>
      <c r="D619" s="89" t="s">
        <v>819</v>
      </c>
      <c r="E619" s="89">
        <v>7224046773</v>
      </c>
      <c r="F619" s="89" t="s">
        <v>462</v>
      </c>
      <c r="G619" s="215"/>
      <c r="H619" s="215"/>
      <c r="I619" s="215"/>
      <c r="J619" s="215"/>
      <c r="K619" s="215"/>
      <c r="L619" s="215"/>
      <c r="M619" s="215"/>
      <c r="N619" s="215"/>
      <c r="O619" s="215"/>
      <c r="P619" s="215"/>
      <c r="Q619" s="215"/>
      <c r="R619" s="215"/>
      <c r="S619" s="215"/>
      <c r="T619" s="215"/>
      <c r="U619" s="215"/>
      <c r="V619" s="215"/>
      <c r="W619" s="215"/>
      <c r="X619" s="215"/>
      <c r="Y619" s="215"/>
      <c r="Z619" s="215"/>
      <c r="AA619" s="215"/>
      <c r="AB619" s="215"/>
      <c r="AC619" s="215"/>
      <c r="AD619" s="215"/>
      <c r="AE619" s="215"/>
      <c r="AF619" s="215"/>
      <c r="AG619" s="215"/>
      <c r="AH619" s="215"/>
      <c r="AI619" s="215"/>
      <c r="AJ619" s="89" t="s">
        <v>511</v>
      </c>
      <c r="AK619" s="89" t="s">
        <v>512</v>
      </c>
      <c r="AL619" s="89" t="s">
        <v>418</v>
      </c>
      <c r="AM619" s="215"/>
      <c r="AN619" s="215"/>
      <c r="AO619" s="215"/>
      <c r="AP619" s="215"/>
      <c r="AQ619" s="215"/>
      <c r="AR619" s="89" t="s">
        <v>392</v>
      </c>
      <c r="AS619" s="89" t="s">
        <v>393</v>
      </c>
      <c r="AT619" s="89" t="s">
        <v>329</v>
      </c>
    </row>
    <row r="620" spans="1:46" ht="12.75">
      <c r="A620" s="89" t="s">
        <v>595</v>
      </c>
      <c r="B620" s="89" t="s">
        <v>596</v>
      </c>
      <c r="C620" s="89" t="s">
        <v>342</v>
      </c>
      <c r="D620" s="89" t="s">
        <v>595</v>
      </c>
      <c r="E620" s="89" t="s">
        <v>596</v>
      </c>
      <c r="F620" s="89" t="s">
        <v>342</v>
      </c>
      <c r="G620" s="215"/>
      <c r="H620" s="215"/>
      <c r="I620" s="215"/>
      <c r="J620" s="215"/>
      <c r="K620" s="215"/>
      <c r="L620" s="215"/>
      <c r="M620" s="215"/>
      <c r="N620" s="215"/>
      <c r="O620" s="215"/>
      <c r="P620" s="215"/>
      <c r="Q620" s="215"/>
      <c r="R620" s="215"/>
      <c r="S620" s="215"/>
      <c r="T620" s="215"/>
      <c r="U620" s="215"/>
      <c r="V620" s="215"/>
      <c r="W620" s="215"/>
      <c r="X620" s="215"/>
      <c r="Y620" s="215"/>
      <c r="Z620" s="215"/>
      <c r="AA620" s="215"/>
      <c r="AB620" s="215"/>
      <c r="AC620" s="215"/>
      <c r="AD620" s="215"/>
      <c r="AE620" s="215"/>
      <c r="AF620" s="215"/>
      <c r="AG620" s="215"/>
      <c r="AH620" s="215"/>
      <c r="AI620" s="215"/>
      <c r="AJ620" s="89" t="s">
        <v>511</v>
      </c>
      <c r="AK620" s="89" t="s">
        <v>512</v>
      </c>
      <c r="AL620" s="89" t="s">
        <v>719</v>
      </c>
      <c r="AM620" s="215"/>
      <c r="AN620" s="215"/>
      <c r="AO620" s="215"/>
      <c r="AP620" s="215"/>
      <c r="AQ620" s="215"/>
      <c r="AR620" s="89" t="s">
        <v>323</v>
      </c>
      <c r="AS620" s="89" t="s">
        <v>324</v>
      </c>
      <c r="AT620" s="89" t="s">
        <v>325</v>
      </c>
    </row>
    <row r="621" spans="1:46" ht="12.75">
      <c r="A621" s="89" t="s">
        <v>597</v>
      </c>
      <c r="B621" s="89" t="s">
        <v>598</v>
      </c>
      <c r="C621" s="89" t="s">
        <v>342</v>
      </c>
      <c r="D621" s="89" t="s">
        <v>597</v>
      </c>
      <c r="E621" s="89" t="s">
        <v>598</v>
      </c>
      <c r="F621" s="89" t="s">
        <v>342</v>
      </c>
      <c r="G621" s="215"/>
      <c r="H621" s="215"/>
      <c r="I621" s="215"/>
      <c r="J621" s="215"/>
      <c r="K621" s="215"/>
      <c r="L621" s="215"/>
      <c r="M621" s="215"/>
      <c r="N621" s="215"/>
      <c r="O621" s="215"/>
      <c r="P621" s="215"/>
      <c r="Q621" s="215"/>
      <c r="R621" s="215"/>
      <c r="S621" s="215"/>
      <c r="T621" s="215"/>
      <c r="U621" s="215"/>
      <c r="V621" s="215"/>
      <c r="W621" s="215"/>
      <c r="X621" s="215"/>
      <c r="Y621" s="215"/>
      <c r="Z621" s="215"/>
      <c r="AA621" s="215"/>
      <c r="AB621" s="215"/>
      <c r="AC621" s="215"/>
      <c r="AD621" s="215"/>
      <c r="AE621" s="215"/>
      <c r="AF621" s="215"/>
      <c r="AG621" s="215"/>
      <c r="AH621" s="215"/>
      <c r="AI621" s="215"/>
      <c r="AJ621" s="89" t="s">
        <v>511</v>
      </c>
      <c r="AK621" s="89" t="s">
        <v>512</v>
      </c>
      <c r="AL621" s="89" t="s">
        <v>719</v>
      </c>
      <c r="AM621" s="215"/>
      <c r="AN621" s="215"/>
      <c r="AO621" s="215"/>
      <c r="AP621" s="215"/>
      <c r="AQ621" s="215"/>
      <c r="AR621" s="89" t="s">
        <v>323</v>
      </c>
      <c r="AS621" s="89" t="s">
        <v>324</v>
      </c>
      <c r="AT621" s="89" t="s">
        <v>325</v>
      </c>
    </row>
    <row r="622" spans="1:46" ht="12.75">
      <c r="A622" s="89" t="s">
        <v>599</v>
      </c>
      <c r="B622" s="89" t="s">
        <v>600</v>
      </c>
      <c r="C622" s="89" t="s">
        <v>500</v>
      </c>
      <c r="D622" s="89" t="s">
        <v>599</v>
      </c>
      <c r="E622" s="89" t="s">
        <v>600</v>
      </c>
      <c r="F622" s="89" t="s">
        <v>500</v>
      </c>
      <c r="G622" s="215"/>
      <c r="H622" s="215"/>
      <c r="I622" s="215"/>
      <c r="J622" s="215"/>
      <c r="K622" s="215"/>
      <c r="L622" s="215"/>
      <c r="M622" s="215"/>
      <c r="N622" s="215"/>
      <c r="O622" s="215"/>
      <c r="P622" s="215"/>
      <c r="Q622" s="215"/>
      <c r="R622" s="215"/>
      <c r="S622" s="215"/>
      <c r="T622" s="215"/>
      <c r="U622" s="215"/>
      <c r="V622" s="215"/>
      <c r="W622" s="215"/>
      <c r="X622" s="215"/>
      <c r="Y622" s="215"/>
      <c r="Z622" s="215"/>
      <c r="AA622" s="215"/>
      <c r="AB622" s="215"/>
      <c r="AC622" s="215"/>
      <c r="AD622" s="215"/>
      <c r="AE622" s="215"/>
      <c r="AF622" s="215"/>
      <c r="AG622" s="215"/>
      <c r="AH622" s="215"/>
      <c r="AI622" s="215"/>
      <c r="AJ622" s="89" t="s">
        <v>513</v>
      </c>
      <c r="AK622" s="89" t="s">
        <v>514</v>
      </c>
      <c r="AL622" s="89" t="s">
        <v>288</v>
      </c>
      <c r="AM622" s="215"/>
      <c r="AN622" s="215"/>
      <c r="AO622" s="215"/>
      <c r="AP622" s="215"/>
      <c r="AQ622" s="215"/>
      <c r="AR622" s="89" t="s">
        <v>394</v>
      </c>
      <c r="AS622" s="89" t="s">
        <v>395</v>
      </c>
      <c r="AT622" s="89" t="s">
        <v>328</v>
      </c>
    </row>
    <row r="623" spans="1:46" ht="12.75">
      <c r="A623" s="89" t="s">
        <v>601</v>
      </c>
      <c r="B623" s="89" t="s">
        <v>602</v>
      </c>
      <c r="C623" s="89" t="s">
        <v>500</v>
      </c>
      <c r="D623" s="89" t="s">
        <v>601</v>
      </c>
      <c r="E623" s="89" t="s">
        <v>602</v>
      </c>
      <c r="F623" s="89" t="s">
        <v>500</v>
      </c>
      <c r="G623" s="215"/>
      <c r="H623" s="215"/>
      <c r="I623" s="215"/>
      <c r="J623" s="215"/>
      <c r="K623" s="215"/>
      <c r="L623" s="215"/>
      <c r="M623" s="215"/>
      <c r="N623" s="215"/>
      <c r="O623" s="215"/>
      <c r="P623" s="215"/>
      <c r="Q623" s="215"/>
      <c r="R623" s="215"/>
      <c r="S623" s="215"/>
      <c r="T623" s="215"/>
      <c r="U623" s="215"/>
      <c r="V623" s="215"/>
      <c r="W623" s="215"/>
      <c r="X623" s="215"/>
      <c r="Y623" s="215"/>
      <c r="Z623" s="215"/>
      <c r="AA623" s="215"/>
      <c r="AB623" s="215"/>
      <c r="AC623" s="215"/>
      <c r="AD623" s="215"/>
      <c r="AE623" s="215"/>
      <c r="AF623" s="215"/>
      <c r="AG623" s="215"/>
      <c r="AH623" s="215"/>
      <c r="AI623" s="215"/>
      <c r="AJ623" s="89" t="s">
        <v>314</v>
      </c>
      <c r="AK623" s="89" t="s">
        <v>315</v>
      </c>
      <c r="AL623" s="89" t="s">
        <v>316</v>
      </c>
      <c r="AM623" s="215"/>
      <c r="AN623" s="215"/>
      <c r="AO623" s="215"/>
      <c r="AP623" s="215"/>
      <c r="AQ623" s="215"/>
      <c r="AR623" s="89" t="s">
        <v>753</v>
      </c>
      <c r="AS623" s="89" t="s">
        <v>754</v>
      </c>
      <c r="AT623" s="89" t="s">
        <v>347</v>
      </c>
    </row>
    <row r="624" spans="1:46" ht="12.75">
      <c r="A624" s="89" t="s">
        <v>603</v>
      </c>
      <c r="B624" s="89" t="s">
        <v>604</v>
      </c>
      <c r="C624" s="89" t="s">
        <v>605</v>
      </c>
      <c r="D624" s="89" t="s">
        <v>603</v>
      </c>
      <c r="E624" s="89" t="s">
        <v>604</v>
      </c>
      <c r="F624" s="89" t="s">
        <v>605</v>
      </c>
      <c r="G624" s="215"/>
      <c r="H624" s="215"/>
      <c r="I624" s="215"/>
      <c r="J624" s="215"/>
      <c r="K624" s="215"/>
      <c r="L624" s="215"/>
      <c r="M624" s="215"/>
      <c r="N624" s="215"/>
      <c r="O624" s="215"/>
      <c r="P624" s="215"/>
      <c r="Q624" s="215"/>
      <c r="R624" s="215"/>
      <c r="S624" s="215"/>
      <c r="T624" s="215"/>
      <c r="U624" s="215"/>
      <c r="V624" s="215"/>
      <c r="W624" s="215"/>
      <c r="X624" s="215"/>
      <c r="Y624" s="215"/>
      <c r="Z624" s="215"/>
      <c r="AA624" s="215"/>
      <c r="AB624" s="215"/>
      <c r="AC624" s="215"/>
      <c r="AD624" s="215"/>
      <c r="AE624" s="215"/>
      <c r="AF624" s="215"/>
      <c r="AG624" s="215"/>
      <c r="AH624" s="215"/>
      <c r="AI624" s="215"/>
      <c r="AJ624" s="89" t="s">
        <v>314</v>
      </c>
      <c r="AK624" s="89" t="s">
        <v>315</v>
      </c>
      <c r="AL624" s="89" t="s">
        <v>316</v>
      </c>
      <c r="AM624" s="215"/>
      <c r="AN624" s="215"/>
      <c r="AO624" s="215"/>
      <c r="AP624" s="215"/>
      <c r="AQ624" s="215"/>
      <c r="AR624" s="89" t="s">
        <v>668</v>
      </c>
      <c r="AS624" s="89" t="s">
        <v>669</v>
      </c>
      <c r="AT624" s="89" t="s">
        <v>670</v>
      </c>
    </row>
    <row r="625" spans="1:46" ht="12.75">
      <c r="A625" s="89" t="s">
        <v>677</v>
      </c>
      <c r="B625" s="89" t="s">
        <v>678</v>
      </c>
      <c r="C625" s="89" t="s">
        <v>670</v>
      </c>
      <c r="D625" s="89" t="s">
        <v>677</v>
      </c>
      <c r="E625" s="89" t="s">
        <v>678</v>
      </c>
      <c r="F625" s="89" t="s">
        <v>670</v>
      </c>
      <c r="G625" s="215"/>
      <c r="H625" s="215"/>
      <c r="I625" s="215"/>
      <c r="J625" s="215"/>
      <c r="K625" s="215"/>
      <c r="L625" s="215"/>
      <c r="M625" s="215"/>
      <c r="N625" s="215"/>
      <c r="O625" s="215"/>
      <c r="P625" s="215"/>
      <c r="Q625" s="215"/>
      <c r="R625" s="215"/>
      <c r="S625" s="215"/>
      <c r="T625" s="215"/>
      <c r="U625" s="215"/>
      <c r="V625" s="215"/>
      <c r="W625" s="215"/>
      <c r="X625" s="215"/>
      <c r="Y625" s="215"/>
      <c r="Z625" s="215"/>
      <c r="AA625" s="215"/>
      <c r="AB625" s="215"/>
      <c r="AC625" s="215"/>
      <c r="AD625" s="215"/>
      <c r="AE625" s="215"/>
      <c r="AF625" s="215"/>
      <c r="AG625" s="215"/>
      <c r="AH625" s="215"/>
      <c r="AI625" s="215"/>
      <c r="AJ625" s="89" t="s">
        <v>314</v>
      </c>
      <c r="AK625" s="89" t="s">
        <v>315</v>
      </c>
      <c r="AL625" s="89" t="s">
        <v>316</v>
      </c>
      <c r="AM625" s="215"/>
      <c r="AN625" s="215"/>
      <c r="AO625" s="215"/>
      <c r="AP625" s="215"/>
      <c r="AQ625" s="215"/>
      <c r="AR625" s="89" t="s">
        <v>668</v>
      </c>
      <c r="AS625" s="89" t="s">
        <v>669</v>
      </c>
      <c r="AT625" s="89" t="s">
        <v>670</v>
      </c>
    </row>
    <row r="626" spans="1:46" ht="12.75">
      <c r="A626" s="89" t="s">
        <v>677</v>
      </c>
      <c r="B626" s="89" t="s">
        <v>678</v>
      </c>
      <c r="C626" s="89" t="s">
        <v>670</v>
      </c>
      <c r="D626" s="89" t="s">
        <v>677</v>
      </c>
      <c r="E626" s="89" t="s">
        <v>678</v>
      </c>
      <c r="F626" s="89" t="s">
        <v>670</v>
      </c>
      <c r="G626" s="215"/>
      <c r="H626" s="215"/>
      <c r="I626" s="215"/>
      <c r="J626" s="215"/>
      <c r="K626" s="215"/>
      <c r="L626" s="215"/>
      <c r="M626" s="215"/>
      <c r="N626" s="215"/>
      <c r="O626" s="215"/>
      <c r="P626" s="215"/>
      <c r="Q626" s="215"/>
      <c r="R626" s="215"/>
      <c r="S626" s="215"/>
      <c r="T626" s="215"/>
      <c r="U626" s="215"/>
      <c r="V626" s="215"/>
      <c r="W626" s="215"/>
      <c r="X626" s="215"/>
      <c r="Y626" s="215"/>
      <c r="Z626" s="215"/>
      <c r="AA626" s="215"/>
      <c r="AB626" s="215"/>
      <c r="AC626" s="215"/>
      <c r="AD626" s="215"/>
      <c r="AE626" s="215"/>
      <c r="AF626" s="215"/>
      <c r="AG626" s="215"/>
      <c r="AH626" s="215"/>
      <c r="AI626" s="215"/>
      <c r="AJ626" s="89" t="s">
        <v>720</v>
      </c>
      <c r="AK626" s="89" t="s">
        <v>317</v>
      </c>
      <c r="AL626" s="89" t="s">
        <v>318</v>
      </c>
      <c r="AM626" s="215"/>
      <c r="AN626" s="215"/>
      <c r="AO626" s="215"/>
      <c r="AP626" s="215"/>
      <c r="AQ626" s="215"/>
      <c r="AR626" s="89" t="s">
        <v>668</v>
      </c>
      <c r="AS626" s="89" t="s">
        <v>669</v>
      </c>
      <c r="AT626" s="89" t="s">
        <v>670</v>
      </c>
    </row>
    <row r="627" spans="1:46" ht="12.75">
      <c r="A627" s="89" t="s">
        <v>779</v>
      </c>
      <c r="B627" s="89" t="s">
        <v>516</v>
      </c>
      <c r="C627" s="89" t="s">
        <v>391</v>
      </c>
      <c r="D627" s="89" t="s">
        <v>779</v>
      </c>
      <c r="E627" s="89" t="s">
        <v>516</v>
      </c>
      <c r="F627" s="89" t="s">
        <v>391</v>
      </c>
      <c r="G627" s="215"/>
      <c r="H627" s="215"/>
      <c r="I627" s="215"/>
      <c r="J627" s="215"/>
      <c r="K627" s="215"/>
      <c r="L627" s="215"/>
      <c r="M627" s="215"/>
      <c r="N627" s="215"/>
      <c r="O627" s="215"/>
      <c r="P627" s="215"/>
      <c r="Q627" s="215"/>
      <c r="R627" s="215"/>
      <c r="S627" s="215"/>
      <c r="T627" s="215"/>
      <c r="U627" s="215"/>
      <c r="V627" s="215"/>
      <c r="W627" s="215"/>
      <c r="X627" s="215"/>
      <c r="Y627" s="215"/>
      <c r="Z627" s="215"/>
      <c r="AA627" s="215"/>
      <c r="AB627" s="215"/>
      <c r="AC627" s="215"/>
      <c r="AD627" s="215"/>
      <c r="AE627" s="215"/>
      <c r="AF627" s="215"/>
      <c r="AG627" s="215"/>
      <c r="AH627" s="215"/>
      <c r="AI627" s="215"/>
      <c r="AJ627" s="89" t="s">
        <v>720</v>
      </c>
      <c r="AK627" s="89" t="s">
        <v>317</v>
      </c>
      <c r="AL627" s="89" t="s">
        <v>318</v>
      </c>
      <c r="AM627" s="215"/>
      <c r="AN627" s="215"/>
      <c r="AO627" s="215"/>
      <c r="AP627" s="215"/>
      <c r="AQ627" s="215"/>
      <c r="AR627" s="89" t="s">
        <v>398</v>
      </c>
      <c r="AS627" s="89" t="s">
        <v>399</v>
      </c>
      <c r="AT627" s="89" t="s">
        <v>400</v>
      </c>
    </row>
    <row r="628" spans="1:46" ht="12.75">
      <c r="A628" s="89" t="s">
        <v>780</v>
      </c>
      <c r="B628" s="89" t="s">
        <v>529</v>
      </c>
      <c r="C628" s="89" t="s">
        <v>530</v>
      </c>
      <c r="D628" s="89" t="s">
        <v>780</v>
      </c>
      <c r="E628" s="89" t="s">
        <v>529</v>
      </c>
      <c r="F628" s="89" t="s">
        <v>530</v>
      </c>
      <c r="G628" s="215"/>
      <c r="H628" s="215"/>
      <c r="I628" s="215"/>
      <c r="J628" s="215"/>
      <c r="K628" s="215"/>
      <c r="L628" s="215"/>
      <c r="M628" s="215"/>
      <c r="N628" s="215"/>
      <c r="O628" s="215"/>
      <c r="P628" s="215"/>
      <c r="Q628" s="215"/>
      <c r="R628" s="215"/>
      <c r="S628" s="215"/>
      <c r="T628" s="215"/>
      <c r="U628" s="215"/>
      <c r="V628" s="215"/>
      <c r="W628" s="215"/>
      <c r="X628" s="215"/>
      <c r="Y628" s="215"/>
      <c r="Z628" s="215"/>
      <c r="AA628" s="215"/>
      <c r="AB628" s="215"/>
      <c r="AC628" s="215"/>
      <c r="AD628" s="215"/>
      <c r="AE628" s="215"/>
      <c r="AF628" s="215"/>
      <c r="AG628" s="215"/>
      <c r="AH628" s="215"/>
      <c r="AI628" s="215"/>
      <c r="AJ628" s="89" t="s">
        <v>515</v>
      </c>
      <c r="AK628" s="89" t="s">
        <v>516</v>
      </c>
      <c r="AL628" s="89" t="s">
        <v>787</v>
      </c>
      <c r="AM628" s="215"/>
      <c r="AN628" s="215"/>
      <c r="AO628" s="215"/>
      <c r="AP628" s="215"/>
      <c r="AQ628" s="215"/>
      <c r="AR628" s="89" t="s">
        <v>721</v>
      </c>
      <c r="AS628" s="89" t="s">
        <v>722</v>
      </c>
      <c r="AT628" s="89" t="s">
        <v>723</v>
      </c>
    </row>
    <row r="629" spans="1:46" ht="12.75">
      <c r="A629" s="89" t="s">
        <v>781</v>
      </c>
      <c r="B629" s="89" t="s">
        <v>782</v>
      </c>
      <c r="C629" s="89" t="s">
        <v>391</v>
      </c>
      <c r="D629" s="89" t="s">
        <v>781</v>
      </c>
      <c r="E629" s="89" t="s">
        <v>782</v>
      </c>
      <c r="F629" s="89" t="s">
        <v>391</v>
      </c>
      <c r="G629" s="215"/>
      <c r="H629" s="215"/>
      <c r="I629" s="215"/>
      <c r="J629" s="215"/>
      <c r="K629" s="215"/>
      <c r="L629" s="215"/>
      <c r="M629" s="215"/>
      <c r="N629" s="215"/>
      <c r="O629" s="215"/>
      <c r="P629" s="215"/>
      <c r="Q629" s="215"/>
      <c r="R629" s="215"/>
      <c r="S629" s="215"/>
      <c r="T629" s="215"/>
      <c r="U629" s="215"/>
      <c r="V629" s="215"/>
      <c r="W629" s="215"/>
      <c r="X629" s="215"/>
      <c r="Y629" s="215"/>
      <c r="Z629" s="215"/>
      <c r="AA629" s="215"/>
      <c r="AB629" s="215"/>
      <c r="AC629" s="215"/>
      <c r="AD629" s="215"/>
      <c r="AE629" s="215"/>
      <c r="AF629" s="215"/>
      <c r="AG629" s="215"/>
      <c r="AH629" s="215"/>
      <c r="AI629" s="215"/>
      <c r="AJ629" s="89" t="s">
        <v>517</v>
      </c>
      <c r="AK629" s="89" t="s">
        <v>518</v>
      </c>
      <c r="AL629" s="89" t="s">
        <v>316</v>
      </c>
      <c r="AM629" s="215"/>
      <c r="AN629" s="215"/>
      <c r="AO629" s="215"/>
      <c r="AP629" s="215"/>
      <c r="AQ629" s="215"/>
      <c r="AR629" s="89" t="s">
        <v>721</v>
      </c>
      <c r="AS629" s="89" t="s">
        <v>722</v>
      </c>
      <c r="AT629" s="89" t="s">
        <v>723</v>
      </c>
    </row>
    <row r="630" spans="1:46" ht="12.75">
      <c r="A630" s="89" t="s">
        <v>783</v>
      </c>
      <c r="B630" s="89" t="s">
        <v>541</v>
      </c>
      <c r="C630" s="89" t="s">
        <v>342</v>
      </c>
      <c r="D630" s="89" t="s">
        <v>783</v>
      </c>
      <c r="E630" s="89" t="s">
        <v>541</v>
      </c>
      <c r="F630" s="89" t="s">
        <v>342</v>
      </c>
      <c r="G630" s="215"/>
      <c r="H630" s="215"/>
      <c r="I630" s="215"/>
      <c r="J630" s="215"/>
      <c r="K630" s="215"/>
      <c r="L630" s="215"/>
      <c r="M630" s="215"/>
      <c r="N630" s="215"/>
      <c r="O630" s="215"/>
      <c r="P630" s="215"/>
      <c r="Q630" s="215"/>
      <c r="R630" s="215"/>
      <c r="S630" s="215"/>
      <c r="T630" s="215"/>
      <c r="U630" s="215"/>
      <c r="V630" s="215"/>
      <c r="W630" s="215"/>
      <c r="X630" s="215"/>
      <c r="Y630" s="215"/>
      <c r="Z630" s="215"/>
      <c r="AA630" s="215"/>
      <c r="AB630" s="215"/>
      <c r="AC630" s="215"/>
      <c r="AD630" s="215"/>
      <c r="AE630" s="215"/>
      <c r="AF630" s="215"/>
      <c r="AG630" s="215"/>
      <c r="AH630" s="215"/>
      <c r="AI630" s="215"/>
      <c r="AJ630" s="89" t="s">
        <v>519</v>
      </c>
      <c r="AK630" s="89" t="s">
        <v>518</v>
      </c>
      <c r="AL630" s="89" t="s">
        <v>520</v>
      </c>
      <c r="AM630" s="215"/>
      <c r="AN630" s="215"/>
      <c r="AO630" s="215"/>
      <c r="AP630" s="215"/>
      <c r="AQ630" s="215"/>
      <c r="AR630" s="89" t="s">
        <v>396</v>
      </c>
      <c r="AS630" s="89" t="s">
        <v>397</v>
      </c>
      <c r="AT630" s="89" t="s">
        <v>732</v>
      </c>
    </row>
    <row r="631" spans="1:46" ht="12.75">
      <c r="A631" s="89" t="s">
        <v>679</v>
      </c>
      <c r="B631" s="89" t="s">
        <v>680</v>
      </c>
      <c r="C631" s="89" t="s">
        <v>670</v>
      </c>
      <c r="D631" s="89" t="s">
        <v>679</v>
      </c>
      <c r="E631" s="89" t="s">
        <v>680</v>
      </c>
      <c r="F631" s="89" t="s">
        <v>670</v>
      </c>
      <c r="G631" s="215"/>
      <c r="H631" s="215"/>
      <c r="I631" s="215"/>
      <c r="J631" s="215"/>
      <c r="K631" s="215"/>
      <c r="L631" s="215"/>
      <c r="M631" s="215"/>
      <c r="N631" s="215"/>
      <c r="O631" s="215"/>
      <c r="P631" s="215"/>
      <c r="Q631" s="215"/>
      <c r="R631" s="215"/>
      <c r="S631" s="215"/>
      <c r="T631" s="215"/>
      <c r="U631" s="215"/>
      <c r="V631" s="215"/>
      <c r="W631" s="215"/>
      <c r="X631" s="215"/>
      <c r="Y631" s="215"/>
      <c r="Z631" s="215"/>
      <c r="AA631" s="215"/>
      <c r="AB631" s="215"/>
      <c r="AC631" s="215"/>
      <c r="AD631" s="215"/>
      <c r="AE631" s="215"/>
      <c r="AF631" s="215"/>
      <c r="AG631" s="215"/>
      <c r="AH631" s="215"/>
      <c r="AI631" s="215"/>
      <c r="AJ631" s="89" t="s">
        <v>521</v>
      </c>
      <c r="AK631" s="89" t="s">
        <v>518</v>
      </c>
      <c r="AL631" s="89" t="s">
        <v>522</v>
      </c>
      <c r="AM631" s="215"/>
      <c r="AN631" s="215"/>
      <c r="AO631" s="215"/>
      <c r="AP631" s="215"/>
      <c r="AQ631" s="215"/>
      <c r="AR631" s="89" t="s">
        <v>755</v>
      </c>
      <c r="AS631" s="89" t="s">
        <v>756</v>
      </c>
      <c r="AT631" s="89" t="s">
        <v>374</v>
      </c>
    </row>
    <row r="632" spans="1:46" ht="12.75">
      <c r="A632" s="89" t="s">
        <v>679</v>
      </c>
      <c r="B632" s="89" t="s">
        <v>680</v>
      </c>
      <c r="C632" s="89" t="s">
        <v>670</v>
      </c>
      <c r="D632" s="89" t="s">
        <v>679</v>
      </c>
      <c r="E632" s="89" t="s">
        <v>680</v>
      </c>
      <c r="F632" s="89" t="s">
        <v>670</v>
      </c>
      <c r="G632" s="215"/>
      <c r="H632" s="215"/>
      <c r="I632" s="215"/>
      <c r="J632" s="215"/>
      <c r="K632" s="215"/>
      <c r="L632" s="215"/>
      <c r="M632" s="215"/>
      <c r="N632" s="215"/>
      <c r="O632" s="215"/>
      <c r="P632" s="215"/>
      <c r="Q632" s="215"/>
      <c r="R632" s="215"/>
      <c r="S632" s="215"/>
      <c r="T632" s="215"/>
      <c r="U632" s="215"/>
      <c r="V632" s="215"/>
      <c r="W632" s="215"/>
      <c r="X632" s="215"/>
      <c r="Y632" s="215"/>
      <c r="Z632" s="215"/>
      <c r="AA632" s="215"/>
      <c r="AB632" s="215"/>
      <c r="AC632" s="215"/>
      <c r="AD632" s="215"/>
      <c r="AE632" s="215"/>
      <c r="AF632" s="215"/>
      <c r="AG632" s="215"/>
      <c r="AH632" s="215"/>
      <c r="AI632" s="215"/>
      <c r="AJ632" s="89" t="s">
        <v>523</v>
      </c>
      <c r="AK632" s="89" t="s">
        <v>518</v>
      </c>
      <c r="AL632" s="89" t="s">
        <v>524</v>
      </c>
      <c r="AM632" s="215"/>
      <c r="AN632" s="215"/>
      <c r="AO632" s="215"/>
      <c r="AP632" s="215"/>
      <c r="AQ632" s="215"/>
      <c r="AR632" s="89" t="s">
        <v>401</v>
      </c>
      <c r="AS632" s="89" t="s">
        <v>402</v>
      </c>
      <c r="AT632" s="89" t="s">
        <v>297</v>
      </c>
    </row>
    <row r="633" spans="1:46" ht="12.75">
      <c r="A633" s="89" t="s">
        <v>681</v>
      </c>
      <c r="B633" s="89" t="s">
        <v>630</v>
      </c>
      <c r="C633" s="89" t="s">
        <v>682</v>
      </c>
      <c r="D633" s="89" t="s">
        <v>681</v>
      </c>
      <c r="E633" s="89" t="s">
        <v>630</v>
      </c>
      <c r="F633" s="89" t="s">
        <v>682</v>
      </c>
      <c r="G633" s="215"/>
      <c r="H633" s="215"/>
      <c r="I633" s="215"/>
      <c r="J633" s="215"/>
      <c r="K633" s="215"/>
      <c r="L633" s="215"/>
      <c r="M633" s="215"/>
      <c r="N633" s="215"/>
      <c r="O633" s="215"/>
      <c r="P633" s="215"/>
      <c r="Q633" s="215"/>
      <c r="R633" s="215"/>
      <c r="S633" s="215"/>
      <c r="T633" s="215"/>
      <c r="U633" s="215"/>
      <c r="V633" s="215"/>
      <c r="W633" s="215"/>
      <c r="X633" s="215"/>
      <c r="Y633" s="215"/>
      <c r="Z633" s="215"/>
      <c r="AA633" s="215"/>
      <c r="AB633" s="215"/>
      <c r="AC633" s="215"/>
      <c r="AD633" s="215"/>
      <c r="AE633" s="215"/>
      <c r="AF633" s="215"/>
      <c r="AG633" s="215"/>
      <c r="AH633" s="215"/>
      <c r="AI633" s="215"/>
      <c r="AJ633" s="89" t="s">
        <v>525</v>
      </c>
      <c r="AK633" s="89" t="s">
        <v>518</v>
      </c>
      <c r="AL633" s="89" t="s">
        <v>526</v>
      </c>
      <c r="AM633" s="215"/>
      <c r="AN633" s="215"/>
      <c r="AO633" s="215"/>
      <c r="AP633" s="215"/>
      <c r="AQ633" s="215"/>
      <c r="AR633" s="89" t="s">
        <v>403</v>
      </c>
      <c r="AS633" s="89" t="s">
        <v>404</v>
      </c>
      <c r="AT633" s="89" t="s">
        <v>304</v>
      </c>
    </row>
    <row r="634" spans="1:46" ht="12.75">
      <c r="A634" s="89" t="s">
        <v>681</v>
      </c>
      <c r="B634" s="89" t="s">
        <v>630</v>
      </c>
      <c r="C634" s="89" t="s">
        <v>682</v>
      </c>
      <c r="D634" s="89" t="s">
        <v>681</v>
      </c>
      <c r="E634" s="89" t="s">
        <v>630</v>
      </c>
      <c r="F634" s="89" t="s">
        <v>682</v>
      </c>
      <c r="G634" s="215"/>
      <c r="H634" s="215"/>
      <c r="I634" s="215"/>
      <c r="J634" s="215"/>
      <c r="K634" s="215"/>
      <c r="L634" s="215"/>
      <c r="M634" s="215"/>
      <c r="N634" s="215"/>
      <c r="O634" s="215"/>
      <c r="P634" s="215"/>
      <c r="Q634" s="215"/>
      <c r="R634" s="215"/>
      <c r="S634" s="215"/>
      <c r="T634" s="215"/>
      <c r="U634" s="215"/>
      <c r="V634" s="215"/>
      <c r="W634" s="215"/>
      <c r="X634" s="215"/>
      <c r="Y634" s="215"/>
      <c r="Z634" s="215"/>
      <c r="AA634" s="215"/>
      <c r="AB634" s="215"/>
      <c r="AC634" s="215"/>
      <c r="AD634" s="215"/>
      <c r="AE634" s="215"/>
      <c r="AF634" s="215"/>
      <c r="AG634" s="215"/>
      <c r="AH634" s="215"/>
      <c r="AI634" s="215"/>
      <c r="AJ634" s="89" t="s">
        <v>527</v>
      </c>
      <c r="AK634" s="89" t="s">
        <v>518</v>
      </c>
      <c r="AL634" s="89" t="s">
        <v>528</v>
      </c>
      <c r="AM634" s="215"/>
      <c r="AN634" s="215"/>
      <c r="AO634" s="215"/>
      <c r="AP634" s="215"/>
      <c r="AQ634" s="215"/>
      <c r="AR634" s="89" t="s">
        <v>330</v>
      </c>
      <c r="AS634" s="89" t="s">
        <v>331</v>
      </c>
      <c r="AT634" s="89" t="s">
        <v>332</v>
      </c>
    </row>
    <row r="635" spans="1:46" ht="12.75">
      <c r="A635" s="89" t="s">
        <v>607</v>
      </c>
      <c r="B635" s="89" t="s">
        <v>608</v>
      </c>
      <c r="C635" s="89" t="s">
        <v>462</v>
      </c>
      <c r="D635" s="89" t="s">
        <v>607</v>
      </c>
      <c r="E635" s="89" t="s">
        <v>608</v>
      </c>
      <c r="F635" s="89" t="s">
        <v>462</v>
      </c>
      <c r="G635" s="215"/>
      <c r="H635" s="215"/>
      <c r="I635" s="215"/>
      <c r="J635" s="215"/>
      <c r="K635" s="215"/>
      <c r="L635" s="215"/>
      <c r="M635" s="215"/>
      <c r="N635" s="215"/>
      <c r="O635" s="215"/>
      <c r="P635" s="215"/>
      <c r="Q635" s="215"/>
      <c r="R635" s="215"/>
      <c r="S635" s="215"/>
      <c r="T635" s="215"/>
      <c r="U635" s="215"/>
      <c r="V635" s="215"/>
      <c r="W635" s="215"/>
      <c r="X635" s="215"/>
      <c r="Y635" s="215"/>
      <c r="Z635" s="215"/>
      <c r="AA635" s="215"/>
      <c r="AB635" s="215"/>
      <c r="AC635" s="215"/>
      <c r="AD635" s="215"/>
      <c r="AE635" s="215"/>
      <c r="AF635" s="215"/>
      <c r="AG635" s="215"/>
      <c r="AH635" s="215"/>
      <c r="AI635" s="215"/>
      <c r="AJ635" s="89" t="s">
        <v>640</v>
      </c>
      <c r="AK635" s="89" t="s">
        <v>641</v>
      </c>
      <c r="AL635" s="89" t="s">
        <v>316</v>
      </c>
      <c r="AM635" s="215"/>
      <c r="AN635" s="215"/>
      <c r="AO635" s="215"/>
      <c r="AP635" s="215"/>
      <c r="AQ635" s="215"/>
      <c r="AR635" s="89" t="s">
        <v>330</v>
      </c>
      <c r="AS635" s="89" t="s">
        <v>331</v>
      </c>
      <c r="AT635" s="89" t="s">
        <v>332</v>
      </c>
    </row>
    <row r="636" spans="1:46" ht="12.75">
      <c r="A636" s="89" t="s">
        <v>727</v>
      </c>
      <c r="B636" s="89" t="s">
        <v>307</v>
      </c>
      <c r="C636" s="89" t="s">
        <v>316</v>
      </c>
      <c r="D636" s="89" t="s">
        <v>727</v>
      </c>
      <c r="E636" s="89" t="s">
        <v>307</v>
      </c>
      <c r="F636" s="89" t="s">
        <v>316</v>
      </c>
      <c r="G636" s="215"/>
      <c r="H636" s="215"/>
      <c r="I636" s="215"/>
      <c r="J636" s="215"/>
      <c r="K636" s="215"/>
      <c r="L636" s="215"/>
      <c r="M636" s="215"/>
      <c r="N636" s="215"/>
      <c r="O636" s="215"/>
      <c r="P636" s="215"/>
      <c r="Q636" s="215"/>
      <c r="R636" s="215"/>
      <c r="S636" s="215"/>
      <c r="T636" s="215"/>
      <c r="U636" s="215"/>
      <c r="V636" s="215"/>
      <c r="W636" s="215"/>
      <c r="X636" s="215"/>
      <c r="Y636" s="215"/>
      <c r="Z636" s="215"/>
      <c r="AA636" s="215"/>
      <c r="AB636" s="215"/>
      <c r="AC636" s="215"/>
      <c r="AD636" s="215"/>
      <c r="AE636" s="215"/>
      <c r="AF636" s="215"/>
      <c r="AG636" s="215"/>
      <c r="AH636" s="215"/>
      <c r="AI636" s="215"/>
      <c r="AJ636" s="89" t="s">
        <v>640</v>
      </c>
      <c r="AK636" s="89" t="s">
        <v>641</v>
      </c>
      <c r="AL636" s="89" t="s">
        <v>316</v>
      </c>
      <c r="AM636" s="215"/>
      <c r="AN636" s="215"/>
      <c r="AO636" s="215"/>
      <c r="AP636" s="215"/>
      <c r="AQ636" s="215"/>
      <c r="AR636" s="89" t="s">
        <v>671</v>
      </c>
      <c r="AS636" s="89" t="s">
        <v>672</v>
      </c>
      <c r="AT636" s="89" t="s">
        <v>466</v>
      </c>
    </row>
    <row r="637" spans="1:46" ht="12.75">
      <c r="A637" s="89" t="s">
        <v>609</v>
      </c>
      <c r="B637" s="89" t="s">
        <v>610</v>
      </c>
      <c r="C637" s="89" t="s">
        <v>380</v>
      </c>
      <c r="D637" s="89" t="s">
        <v>609</v>
      </c>
      <c r="E637" s="89" t="s">
        <v>610</v>
      </c>
      <c r="F637" s="89" t="s">
        <v>380</v>
      </c>
      <c r="G637" s="215"/>
      <c r="H637" s="215"/>
      <c r="I637" s="215"/>
      <c r="J637" s="215"/>
      <c r="K637" s="215"/>
      <c r="L637" s="215"/>
      <c r="M637" s="215"/>
      <c r="N637" s="215"/>
      <c r="O637" s="215"/>
      <c r="P637" s="215"/>
      <c r="Q637" s="215"/>
      <c r="R637" s="215"/>
      <c r="S637" s="215"/>
      <c r="T637" s="215"/>
      <c r="U637" s="215"/>
      <c r="V637" s="215"/>
      <c r="W637" s="215"/>
      <c r="X637" s="215"/>
      <c r="Y637" s="215"/>
      <c r="Z637" s="215"/>
      <c r="AA637" s="215"/>
      <c r="AB637" s="215"/>
      <c r="AC637" s="215"/>
      <c r="AD637" s="215"/>
      <c r="AE637" s="215"/>
      <c r="AF637" s="215"/>
      <c r="AG637" s="215"/>
      <c r="AH637" s="215"/>
      <c r="AI637" s="215"/>
      <c r="AJ637" s="89" t="s">
        <v>640</v>
      </c>
      <c r="AK637" s="89" t="s">
        <v>641</v>
      </c>
      <c r="AL637" s="89" t="s">
        <v>316</v>
      </c>
      <c r="AM637" s="215"/>
      <c r="AN637" s="215"/>
      <c r="AO637" s="215"/>
      <c r="AP637" s="215"/>
      <c r="AQ637" s="215"/>
      <c r="AR637" s="89" t="s">
        <v>671</v>
      </c>
      <c r="AS637" s="89" t="s">
        <v>672</v>
      </c>
      <c r="AT637" s="89" t="s">
        <v>466</v>
      </c>
    </row>
    <row r="638" spans="1:46" ht="12.75">
      <c r="A638" s="89" t="s">
        <v>609</v>
      </c>
      <c r="B638" s="89" t="s">
        <v>610</v>
      </c>
      <c r="C638" s="89" t="s">
        <v>312</v>
      </c>
      <c r="D638" s="89" t="s">
        <v>609</v>
      </c>
      <c r="E638" s="89" t="s">
        <v>610</v>
      </c>
      <c r="F638" s="89" t="s">
        <v>312</v>
      </c>
      <c r="G638" s="215"/>
      <c r="H638" s="215"/>
      <c r="I638" s="215"/>
      <c r="J638" s="215"/>
      <c r="K638" s="215"/>
      <c r="L638" s="215"/>
      <c r="M638" s="215"/>
      <c r="N638" s="215"/>
      <c r="O638" s="215"/>
      <c r="P638" s="215"/>
      <c r="Q638" s="215"/>
      <c r="R638" s="215"/>
      <c r="S638" s="215"/>
      <c r="T638" s="215"/>
      <c r="U638" s="215"/>
      <c r="V638" s="215"/>
      <c r="W638" s="215"/>
      <c r="X638" s="215"/>
      <c r="Y638" s="215"/>
      <c r="Z638" s="215"/>
      <c r="AA638" s="215"/>
      <c r="AB638" s="215"/>
      <c r="AC638" s="215"/>
      <c r="AD638" s="215"/>
      <c r="AE638" s="215"/>
      <c r="AF638" s="215"/>
      <c r="AG638" s="215"/>
      <c r="AH638" s="215"/>
      <c r="AI638" s="215"/>
      <c r="AJ638" s="89" t="s">
        <v>640</v>
      </c>
      <c r="AK638" s="89" t="s">
        <v>641</v>
      </c>
      <c r="AL638" s="89" t="s">
        <v>316</v>
      </c>
      <c r="AM638" s="215"/>
      <c r="AN638" s="215"/>
      <c r="AO638" s="215"/>
      <c r="AP638" s="215"/>
      <c r="AQ638" s="215"/>
      <c r="AR638" s="89" t="s">
        <v>671</v>
      </c>
      <c r="AS638" s="89" t="s">
        <v>672</v>
      </c>
      <c r="AT638" s="89" t="s">
        <v>466</v>
      </c>
    </row>
    <row r="639" spans="1:46" ht="12.75">
      <c r="A639" s="89" t="s">
        <v>612</v>
      </c>
      <c r="B639" s="89" t="s">
        <v>611</v>
      </c>
      <c r="C639" s="89" t="s">
        <v>613</v>
      </c>
      <c r="D639" s="89" t="s">
        <v>612</v>
      </c>
      <c r="E639" s="89" t="s">
        <v>611</v>
      </c>
      <c r="F639" s="89" t="s">
        <v>613</v>
      </c>
      <c r="G639" s="215"/>
      <c r="H639" s="215"/>
      <c r="I639" s="215"/>
      <c r="J639" s="215"/>
      <c r="K639" s="215"/>
      <c r="L639" s="215"/>
      <c r="M639" s="215"/>
      <c r="N639" s="215"/>
      <c r="O639" s="215"/>
      <c r="P639" s="215"/>
      <c r="Q639" s="215"/>
      <c r="R639" s="215"/>
      <c r="S639" s="215"/>
      <c r="T639" s="215"/>
      <c r="U639" s="215"/>
      <c r="V639" s="215"/>
      <c r="W639" s="215"/>
      <c r="X639" s="215"/>
      <c r="Y639" s="215"/>
      <c r="Z639" s="215"/>
      <c r="AA639" s="215"/>
      <c r="AB639" s="215"/>
      <c r="AC639" s="215"/>
      <c r="AD639" s="215"/>
      <c r="AE639" s="215"/>
      <c r="AF639" s="215"/>
      <c r="AG639" s="215"/>
      <c r="AH639" s="215"/>
      <c r="AI639" s="215"/>
      <c r="AJ639" s="89" t="s">
        <v>642</v>
      </c>
      <c r="AK639" s="89" t="s">
        <v>529</v>
      </c>
      <c r="AL639" s="89" t="s">
        <v>643</v>
      </c>
      <c r="AM639" s="215"/>
      <c r="AN639" s="215"/>
      <c r="AO639" s="215"/>
      <c r="AP639" s="215"/>
      <c r="AQ639" s="215"/>
      <c r="AR639" s="89" t="s">
        <v>671</v>
      </c>
      <c r="AS639" s="89" t="s">
        <v>672</v>
      </c>
      <c r="AT639" s="89" t="s">
        <v>466</v>
      </c>
    </row>
    <row r="640" spans="1:46" ht="12.75">
      <c r="A640" s="89" t="s">
        <v>683</v>
      </c>
      <c r="B640" s="89" t="s">
        <v>684</v>
      </c>
      <c r="C640" s="89" t="s">
        <v>685</v>
      </c>
      <c r="D640" s="89" t="s">
        <v>683</v>
      </c>
      <c r="E640" s="89" t="s">
        <v>684</v>
      </c>
      <c r="F640" s="89" t="s">
        <v>685</v>
      </c>
      <c r="G640" s="215"/>
      <c r="H640" s="215"/>
      <c r="I640" s="215"/>
      <c r="J640" s="215"/>
      <c r="K640" s="215"/>
      <c r="L640" s="215"/>
      <c r="M640" s="215"/>
      <c r="N640" s="215"/>
      <c r="O640" s="215"/>
      <c r="P640" s="215"/>
      <c r="Q640" s="215"/>
      <c r="R640" s="215"/>
      <c r="S640" s="215"/>
      <c r="T640" s="215"/>
      <c r="U640" s="215"/>
      <c r="V640" s="215"/>
      <c r="W640" s="215"/>
      <c r="X640" s="215"/>
      <c r="Y640" s="215"/>
      <c r="Z640" s="215"/>
      <c r="AA640" s="215"/>
      <c r="AB640" s="215"/>
      <c r="AC640" s="215"/>
      <c r="AD640" s="215"/>
      <c r="AE640" s="215"/>
      <c r="AF640" s="215"/>
      <c r="AG640" s="215"/>
      <c r="AH640" s="215"/>
      <c r="AI640" s="215"/>
      <c r="AJ640" s="89" t="s">
        <v>319</v>
      </c>
      <c r="AK640" s="89" t="s">
        <v>320</v>
      </c>
      <c r="AL640" s="89" t="s">
        <v>308</v>
      </c>
      <c r="AM640" s="215"/>
      <c r="AN640" s="215"/>
      <c r="AO640" s="215"/>
      <c r="AP640" s="215"/>
      <c r="AQ640" s="215"/>
      <c r="AR640" s="89" t="s">
        <v>333</v>
      </c>
      <c r="AS640" s="89" t="s">
        <v>334</v>
      </c>
      <c r="AT640" s="89" t="s">
        <v>335</v>
      </c>
    </row>
    <row r="641" spans="1:46" ht="12.75">
      <c r="A641" s="89" t="s">
        <v>683</v>
      </c>
      <c r="B641" s="89" t="s">
        <v>684</v>
      </c>
      <c r="C641" s="89" t="s">
        <v>685</v>
      </c>
      <c r="D641" s="89" t="s">
        <v>683</v>
      </c>
      <c r="E641" s="89" t="s">
        <v>684</v>
      </c>
      <c r="F641" s="89" t="s">
        <v>685</v>
      </c>
      <c r="G641" s="215"/>
      <c r="H641" s="215"/>
      <c r="I641" s="215"/>
      <c r="J641" s="215"/>
      <c r="K641" s="215"/>
      <c r="L641" s="215"/>
      <c r="M641" s="215"/>
      <c r="N641" s="215"/>
      <c r="O641" s="215"/>
      <c r="P641" s="215"/>
      <c r="Q641" s="215"/>
      <c r="R641" s="215"/>
      <c r="S641" s="215"/>
      <c r="T641" s="215"/>
      <c r="U641" s="215"/>
      <c r="V641" s="215"/>
      <c r="W641" s="215"/>
      <c r="X641" s="215"/>
      <c r="Y641" s="215"/>
      <c r="Z641" s="215"/>
      <c r="AA641" s="215"/>
      <c r="AB641" s="215"/>
      <c r="AC641" s="215"/>
      <c r="AD641" s="215"/>
      <c r="AE641" s="215"/>
      <c r="AF641" s="215"/>
      <c r="AG641" s="215"/>
      <c r="AH641" s="215"/>
      <c r="AI641" s="215"/>
      <c r="AJ641" s="89" t="s">
        <v>319</v>
      </c>
      <c r="AK641" s="89" t="s">
        <v>320</v>
      </c>
      <c r="AL641" s="89" t="s">
        <v>308</v>
      </c>
      <c r="AM641" s="215"/>
      <c r="AN641" s="215"/>
      <c r="AO641" s="215"/>
      <c r="AP641" s="215"/>
      <c r="AQ641" s="215"/>
      <c r="AR641" s="89" t="s">
        <v>333</v>
      </c>
      <c r="AS641" s="89" t="s">
        <v>334</v>
      </c>
      <c r="AT641" s="89" t="s">
        <v>335</v>
      </c>
    </row>
    <row r="642" spans="1:46" ht="12.75">
      <c r="A642" s="89" t="s">
        <v>614</v>
      </c>
      <c r="B642" s="89" t="s">
        <v>529</v>
      </c>
      <c r="C642" s="89" t="s">
        <v>615</v>
      </c>
      <c r="D642" s="89" t="s">
        <v>614</v>
      </c>
      <c r="E642" s="89" t="s">
        <v>529</v>
      </c>
      <c r="F642" s="89" t="s">
        <v>615</v>
      </c>
      <c r="G642" s="215"/>
      <c r="H642" s="215"/>
      <c r="I642" s="215"/>
      <c r="J642" s="215"/>
      <c r="K642" s="215"/>
      <c r="L642" s="215"/>
      <c r="M642" s="215"/>
      <c r="N642" s="215"/>
      <c r="O642" s="215"/>
      <c r="P642" s="215"/>
      <c r="Q642" s="215"/>
      <c r="R642" s="215"/>
      <c r="S642" s="215"/>
      <c r="T642" s="215"/>
      <c r="U642" s="215"/>
      <c r="V642" s="215"/>
      <c r="W642" s="215"/>
      <c r="X642" s="215"/>
      <c r="Y642" s="215"/>
      <c r="Z642" s="215"/>
      <c r="AA642" s="215"/>
      <c r="AB642" s="215"/>
      <c r="AC642" s="215"/>
      <c r="AD642" s="215"/>
      <c r="AE642" s="215"/>
      <c r="AF642" s="215"/>
      <c r="AG642" s="215"/>
      <c r="AH642" s="215"/>
      <c r="AI642" s="215"/>
      <c r="AJ642" s="89" t="s">
        <v>319</v>
      </c>
      <c r="AK642" s="89" t="s">
        <v>320</v>
      </c>
      <c r="AL642" s="89" t="s">
        <v>308</v>
      </c>
      <c r="AM642" s="215"/>
      <c r="AN642" s="215"/>
      <c r="AO642" s="215"/>
      <c r="AP642" s="215"/>
      <c r="AQ642" s="215"/>
      <c r="AR642" s="89" t="s">
        <v>326</v>
      </c>
      <c r="AS642" s="89" t="s">
        <v>327</v>
      </c>
      <c r="AT642" s="89" t="s">
        <v>328</v>
      </c>
    </row>
    <row r="643" spans="1:46" ht="12.75">
      <c r="A643" s="89" t="s">
        <v>616</v>
      </c>
      <c r="B643" s="89" t="s">
        <v>617</v>
      </c>
      <c r="C643" s="89" t="s">
        <v>342</v>
      </c>
      <c r="D643" s="89" t="s">
        <v>616</v>
      </c>
      <c r="E643" s="89" t="s">
        <v>617</v>
      </c>
      <c r="F643" s="89" t="s">
        <v>342</v>
      </c>
      <c r="G643" s="215"/>
      <c r="H643" s="215"/>
      <c r="I643" s="215"/>
      <c r="J643" s="215"/>
      <c r="K643" s="215"/>
      <c r="L643" s="215"/>
      <c r="M643" s="215"/>
      <c r="N643" s="215"/>
      <c r="O643" s="215"/>
      <c r="P643" s="215"/>
      <c r="Q643" s="215"/>
      <c r="R643" s="215"/>
      <c r="S643" s="215"/>
      <c r="T643" s="215"/>
      <c r="U643" s="215"/>
      <c r="V643" s="215"/>
      <c r="W643" s="215"/>
      <c r="X643" s="215"/>
      <c r="Y643" s="215"/>
      <c r="Z643" s="215"/>
      <c r="AA643" s="215"/>
      <c r="AB643" s="215"/>
      <c r="AC643" s="215"/>
      <c r="AD643" s="215"/>
      <c r="AE643" s="215"/>
      <c r="AF643" s="215"/>
      <c r="AG643" s="215"/>
      <c r="AH643" s="215"/>
      <c r="AI643" s="215"/>
      <c r="AJ643" s="89" t="s">
        <v>662</v>
      </c>
      <c r="AK643" s="89" t="s">
        <v>663</v>
      </c>
      <c r="AL643" s="89" t="s">
        <v>664</v>
      </c>
      <c r="AM643" s="215"/>
      <c r="AN643" s="215"/>
      <c r="AO643" s="215"/>
      <c r="AP643" s="215"/>
      <c r="AQ643" s="215"/>
      <c r="AR643" s="89" t="s">
        <v>326</v>
      </c>
      <c r="AS643" s="89" t="s">
        <v>327</v>
      </c>
      <c r="AT643" s="89" t="s">
        <v>328</v>
      </c>
    </row>
    <row r="644" spans="1:46" ht="12.75">
      <c r="A644" s="89" t="s">
        <v>618</v>
      </c>
      <c r="B644" s="89" t="s">
        <v>619</v>
      </c>
      <c r="C644" s="89" t="s">
        <v>503</v>
      </c>
      <c r="D644" s="89" t="s">
        <v>618</v>
      </c>
      <c r="E644" s="89" t="s">
        <v>619</v>
      </c>
      <c r="F644" s="89" t="s">
        <v>503</v>
      </c>
      <c r="G644" s="215"/>
      <c r="H644" s="215"/>
      <c r="I644" s="215"/>
      <c r="J644" s="215"/>
      <c r="K644" s="215"/>
      <c r="L644" s="215"/>
      <c r="M644" s="215"/>
      <c r="N644" s="215"/>
      <c r="O644" s="215"/>
      <c r="P644" s="215"/>
      <c r="Q644" s="215"/>
      <c r="R644" s="215"/>
      <c r="S644" s="215"/>
      <c r="T644" s="215"/>
      <c r="U644" s="215"/>
      <c r="V644" s="215"/>
      <c r="W644" s="215"/>
      <c r="X644" s="215"/>
      <c r="Y644" s="215"/>
      <c r="Z644" s="215"/>
      <c r="AA644" s="215"/>
      <c r="AB644" s="215"/>
      <c r="AC644" s="215"/>
      <c r="AD644" s="215"/>
      <c r="AE644" s="215"/>
      <c r="AF644" s="215"/>
      <c r="AG644" s="215"/>
      <c r="AH644" s="215"/>
      <c r="AI644" s="215"/>
      <c r="AJ644" s="89" t="s">
        <v>662</v>
      </c>
      <c r="AK644" s="89" t="s">
        <v>663</v>
      </c>
      <c r="AL644" s="89" t="s">
        <v>664</v>
      </c>
      <c r="AM644" s="215"/>
      <c r="AN644" s="215"/>
      <c r="AO644" s="215"/>
      <c r="AP644" s="215"/>
      <c r="AQ644" s="215"/>
      <c r="AR644" s="89" t="s">
        <v>326</v>
      </c>
      <c r="AS644" s="89" t="s">
        <v>327</v>
      </c>
      <c r="AT644" s="89" t="s">
        <v>328</v>
      </c>
    </row>
    <row r="645" spans="1:46" ht="12.75">
      <c r="A645" s="89" t="s">
        <v>686</v>
      </c>
      <c r="B645" s="89" t="s">
        <v>684</v>
      </c>
      <c r="C645" s="89" t="s">
        <v>687</v>
      </c>
      <c r="D645" s="89" t="s">
        <v>686</v>
      </c>
      <c r="E645" s="89" t="s">
        <v>684</v>
      </c>
      <c r="F645" s="89" t="s">
        <v>687</v>
      </c>
      <c r="G645" s="215"/>
      <c r="H645" s="215"/>
      <c r="I645" s="215"/>
      <c r="J645" s="215"/>
      <c r="K645" s="215"/>
      <c r="L645" s="215"/>
      <c r="M645" s="215"/>
      <c r="N645" s="215"/>
      <c r="O645" s="215"/>
      <c r="P645" s="215"/>
      <c r="Q645" s="215"/>
      <c r="R645" s="215"/>
      <c r="S645" s="215"/>
      <c r="T645" s="215"/>
      <c r="U645" s="215"/>
      <c r="V645" s="215"/>
      <c r="W645" s="215"/>
      <c r="X645" s="215"/>
      <c r="Y645" s="215"/>
      <c r="Z645" s="215"/>
      <c r="AA645" s="215"/>
      <c r="AB645" s="215"/>
      <c r="AC645" s="215"/>
      <c r="AD645" s="215"/>
      <c r="AE645" s="215"/>
      <c r="AF645" s="215"/>
      <c r="AG645" s="215"/>
      <c r="AH645" s="215"/>
      <c r="AI645" s="215"/>
      <c r="AJ645" s="89" t="s">
        <v>662</v>
      </c>
      <c r="AK645" s="89" t="s">
        <v>663</v>
      </c>
      <c r="AL645" s="89" t="s">
        <v>664</v>
      </c>
      <c r="AM645" s="215"/>
      <c r="AN645" s="215"/>
      <c r="AO645" s="215"/>
      <c r="AP645" s="215"/>
      <c r="AQ645" s="215"/>
      <c r="AR645" s="89" t="s">
        <v>326</v>
      </c>
      <c r="AS645" s="89" t="s">
        <v>327</v>
      </c>
      <c r="AT645" s="89" t="s">
        <v>328</v>
      </c>
    </row>
    <row r="646" spans="1:46" ht="12.75">
      <c r="A646" s="89" t="s">
        <v>686</v>
      </c>
      <c r="B646" s="89" t="s">
        <v>684</v>
      </c>
      <c r="C646" s="89" t="s">
        <v>687</v>
      </c>
      <c r="D646" s="89" t="s">
        <v>686</v>
      </c>
      <c r="E646" s="89" t="s">
        <v>684</v>
      </c>
      <c r="F646" s="89" t="s">
        <v>687</v>
      </c>
      <c r="G646" s="215"/>
      <c r="H646" s="215"/>
      <c r="I646" s="215"/>
      <c r="J646" s="215"/>
      <c r="K646" s="215"/>
      <c r="L646" s="215"/>
      <c r="M646" s="215"/>
      <c r="N646" s="215"/>
      <c r="O646" s="215"/>
      <c r="P646" s="215"/>
      <c r="Q646" s="215"/>
      <c r="R646" s="215"/>
      <c r="S646" s="215"/>
      <c r="T646" s="215"/>
      <c r="U646" s="215"/>
      <c r="V646" s="215"/>
      <c r="W646" s="215"/>
      <c r="X646" s="215"/>
      <c r="Y646" s="215"/>
      <c r="Z646" s="215"/>
      <c r="AA646" s="215"/>
      <c r="AB646" s="215"/>
      <c r="AC646" s="215"/>
      <c r="AD646" s="215"/>
      <c r="AE646" s="215"/>
      <c r="AF646" s="215"/>
      <c r="AG646" s="215"/>
      <c r="AH646" s="215"/>
      <c r="AI646" s="215"/>
      <c r="AJ646" s="89" t="s">
        <v>662</v>
      </c>
      <c r="AK646" s="89" t="s">
        <v>663</v>
      </c>
      <c r="AL646" s="89" t="s">
        <v>664</v>
      </c>
      <c r="AM646" s="215"/>
      <c r="AN646" s="215"/>
      <c r="AO646" s="215"/>
      <c r="AP646" s="215"/>
      <c r="AQ646" s="215"/>
      <c r="AR646" s="89" t="s">
        <v>724</v>
      </c>
      <c r="AS646" s="89" t="s">
        <v>725</v>
      </c>
      <c r="AT646" s="89" t="s">
        <v>342</v>
      </c>
    </row>
    <row r="647" spans="1:46" ht="12.75">
      <c r="A647" s="89" t="s">
        <v>620</v>
      </c>
      <c r="B647" s="89" t="s">
        <v>611</v>
      </c>
      <c r="C647" s="89" t="s">
        <v>621</v>
      </c>
      <c r="D647" s="89" t="s">
        <v>620</v>
      </c>
      <c r="E647" s="89" t="s">
        <v>611</v>
      </c>
      <c r="F647" s="89" t="s">
        <v>621</v>
      </c>
      <c r="G647" s="215"/>
      <c r="H647" s="215"/>
      <c r="I647" s="215"/>
      <c r="J647" s="215"/>
      <c r="K647" s="215"/>
      <c r="L647" s="215"/>
      <c r="M647" s="215"/>
      <c r="N647" s="215"/>
      <c r="O647" s="215"/>
      <c r="P647" s="215"/>
      <c r="Q647" s="215"/>
      <c r="R647" s="215"/>
      <c r="S647" s="215"/>
      <c r="T647" s="215"/>
      <c r="U647" s="215"/>
      <c r="V647" s="215"/>
      <c r="W647" s="215"/>
      <c r="X647" s="215"/>
      <c r="Y647" s="215"/>
      <c r="Z647" s="215"/>
      <c r="AA647" s="215"/>
      <c r="AB647" s="215"/>
      <c r="AC647" s="215"/>
      <c r="AD647" s="215"/>
      <c r="AE647" s="215"/>
      <c r="AF647" s="215"/>
      <c r="AG647" s="215"/>
      <c r="AH647" s="215"/>
      <c r="AI647" s="215"/>
      <c r="AJ647" s="89" t="s">
        <v>665</v>
      </c>
      <c r="AK647" s="89" t="s">
        <v>666</v>
      </c>
      <c r="AL647" s="89" t="s">
        <v>356</v>
      </c>
      <c r="AM647" s="215"/>
      <c r="AN647" s="215"/>
      <c r="AO647" s="215"/>
      <c r="AP647" s="215"/>
      <c r="AQ647" s="215"/>
      <c r="AR647" s="89" t="s">
        <v>724</v>
      </c>
      <c r="AS647" s="89" t="s">
        <v>725</v>
      </c>
      <c r="AT647" s="89" t="s">
        <v>342</v>
      </c>
    </row>
    <row r="648" spans="1:46" ht="12.75">
      <c r="A648" s="89" t="s">
        <v>622</v>
      </c>
      <c r="B648" s="89" t="s">
        <v>611</v>
      </c>
      <c r="C648" s="89" t="s">
        <v>623</v>
      </c>
      <c r="D648" s="89" t="s">
        <v>622</v>
      </c>
      <c r="E648" s="89" t="s">
        <v>611</v>
      </c>
      <c r="F648" s="89" t="s">
        <v>623</v>
      </c>
      <c r="G648" s="215"/>
      <c r="H648" s="215"/>
      <c r="I648" s="215"/>
      <c r="J648" s="215"/>
      <c r="K648" s="215"/>
      <c r="L648" s="215"/>
      <c r="M648" s="215"/>
      <c r="N648" s="215"/>
      <c r="O648" s="215"/>
      <c r="P648" s="215"/>
      <c r="Q648" s="215"/>
      <c r="R648" s="215"/>
      <c r="S648" s="215"/>
      <c r="T648" s="215"/>
      <c r="U648" s="215"/>
      <c r="V648" s="215"/>
      <c r="W648" s="215"/>
      <c r="X648" s="215"/>
      <c r="Y648" s="215"/>
      <c r="Z648" s="215"/>
      <c r="AA648" s="215"/>
      <c r="AB648" s="215"/>
      <c r="AC648" s="215"/>
      <c r="AD648" s="215"/>
      <c r="AE648" s="215"/>
      <c r="AF648" s="215"/>
      <c r="AG648" s="215"/>
      <c r="AH648" s="215"/>
      <c r="AI648" s="215"/>
      <c r="AJ648" s="89" t="s">
        <v>665</v>
      </c>
      <c r="AK648" s="89" t="s">
        <v>666</v>
      </c>
      <c r="AL648" s="89" t="s">
        <v>356</v>
      </c>
      <c r="AM648" s="215"/>
      <c r="AN648" s="215"/>
      <c r="AO648" s="215"/>
      <c r="AP648" s="215"/>
      <c r="AQ648" s="215"/>
      <c r="AR648" s="89" t="s">
        <v>405</v>
      </c>
      <c r="AS648" s="89" t="s">
        <v>406</v>
      </c>
      <c r="AT648" s="89" t="s">
        <v>391</v>
      </c>
    </row>
    <row r="649" spans="1:46" ht="12.75">
      <c r="A649" s="215"/>
      <c r="B649" s="215"/>
      <c r="C649" s="215"/>
      <c r="D649" s="215"/>
      <c r="E649" s="215"/>
      <c r="F649" s="215"/>
      <c r="G649" s="215"/>
      <c r="H649" s="215"/>
      <c r="I649" s="215"/>
      <c r="J649" s="215"/>
      <c r="K649" s="215"/>
      <c r="L649" s="215"/>
      <c r="M649" s="215"/>
      <c r="N649" s="215"/>
      <c r="O649" s="215"/>
      <c r="P649" s="215"/>
      <c r="Q649" s="215"/>
      <c r="R649" s="215"/>
      <c r="S649" s="215"/>
      <c r="T649" s="215"/>
      <c r="U649" s="215"/>
      <c r="V649" s="215"/>
      <c r="W649" s="215"/>
      <c r="X649" s="215"/>
      <c r="Y649" s="215"/>
      <c r="Z649" s="215"/>
      <c r="AA649" s="215"/>
      <c r="AB649" s="215"/>
      <c r="AC649" s="215"/>
      <c r="AD649" s="215"/>
      <c r="AE649" s="215"/>
      <c r="AF649" s="215"/>
      <c r="AG649" s="215"/>
      <c r="AH649" s="215"/>
      <c r="AI649" s="215"/>
      <c r="AJ649" s="89" t="s">
        <v>665</v>
      </c>
      <c r="AK649" s="89" t="s">
        <v>666</v>
      </c>
      <c r="AL649" s="89" t="s">
        <v>356</v>
      </c>
      <c r="AM649" s="215"/>
      <c r="AN649" s="215"/>
      <c r="AO649" s="215"/>
      <c r="AP649" s="215"/>
      <c r="AQ649" s="215"/>
      <c r="AR649" s="89" t="s">
        <v>336</v>
      </c>
      <c r="AS649" s="89" t="s">
        <v>337</v>
      </c>
      <c r="AT649" s="89" t="s">
        <v>328</v>
      </c>
    </row>
    <row r="650" spans="1:46" ht="12.75">
      <c r="A650" s="215"/>
      <c r="B650" s="215"/>
      <c r="C650" s="215"/>
      <c r="D650" s="215"/>
      <c r="E650" s="215"/>
      <c r="F650" s="215"/>
      <c r="G650" s="215"/>
      <c r="H650" s="215"/>
      <c r="I650" s="215"/>
      <c r="J650" s="215"/>
      <c r="K650" s="215"/>
      <c r="L650" s="215"/>
      <c r="M650" s="215"/>
      <c r="N650" s="215"/>
      <c r="O650" s="215"/>
      <c r="P650" s="215"/>
      <c r="Q650" s="215"/>
      <c r="R650" s="215"/>
      <c r="S650" s="215"/>
      <c r="T650" s="215"/>
      <c r="U650" s="215"/>
      <c r="V650" s="215"/>
      <c r="W650" s="215"/>
      <c r="X650" s="215"/>
      <c r="Y650" s="215"/>
      <c r="Z650" s="215"/>
      <c r="AA650" s="215"/>
      <c r="AB650" s="215"/>
      <c r="AC650" s="215"/>
      <c r="AD650" s="215"/>
      <c r="AE650" s="215"/>
      <c r="AF650" s="215"/>
      <c r="AG650" s="215"/>
      <c r="AH650" s="215"/>
      <c r="AI650" s="215"/>
      <c r="AJ650" s="89" t="s">
        <v>535</v>
      </c>
      <c r="AK650" s="89" t="s">
        <v>536</v>
      </c>
      <c r="AL650" s="89" t="s">
        <v>342</v>
      </c>
      <c r="AM650" s="215"/>
      <c r="AN650" s="215"/>
      <c r="AO650" s="215"/>
      <c r="AP650" s="215"/>
      <c r="AQ650" s="215"/>
      <c r="AR650" s="89" t="s">
        <v>336</v>
      </c>
      <c r="AS650" s="89" t="s">
        <v>337</v>
      </c>
      <c r="AT650" s="89" t="s">
        <v>328</v>
      </c>
    </row>
    <row r="651" spans="1:46" ht="12.75">
      <c r="A651" s="215"/>
      <c r="B651" s="215"/>
      <c r="C651" s="215"/>
      <c r="D651" s="215"/>
      <c r="E651" s="215"/>
      <c r="F651" s="215"/>
      <c r="G651" s="215"/>
      <c r="H651" s="215"/>
      <c r="I651" s="215"/>
      <c r="J651" s="215"/>
      <c r="K651" s="215"/>
      <c r="L651" s="215"/>
      <c r="M651" s="215"/>
      <c r="N651" s="215"/>
      <c r="O651" s="215"/>
      <c r="P651" s="215"/>
      <c r="Q651" s="215"/>
      <c r="R651" s="215"/>
      <c r="S651" s="215"/>
      <c r="T651" s="215"/>
      <c r="U651" s="215"/>
      <c r="V651" s="215"/>
      <c r="W651" s="215"/>
      <c r="X651" s="215"/>
      <c r="Y651" s="215"/>
      <c r="Z651" s="215"/>
      <c r="AA651" s="215"/>
      <c r="AB651" s="215"/>
      <c r="AC651" s="215"/>
      <c r="AD651" s="215"/>
      <c r="AE651" s="215"/>
      <c r="AF651" s="215"/>
      <c r="AG651" s="215"/>
      <c r="AH651" s="215"/>
      <c r="AI651" s="215"/>
      <c r="AJ651" s="89" t="s">
        <v>531</v>
      </c>
      <c r="AK651" s="89" t="s">
        <v>532</v>
      </c>
      <c r="AL651" s="89" t="s">
        <v>342</v>
      </c>
      <c r="AM651" s="215"/>
      <c r="AN651" s="215"/>
      <c r="AO651" s="215"/>
      <c r="AP651" s="215"/>
      <c r="AQ651" s="215"/>
      <c r="AR651" s="89" t="s">
        <v>408</v>
      </c>
      <c r="AS651" s="89" t="s">
        <v>409</v>
      </c>
      <c r="AT651" s="89" t="s">
        <v>410</v>
      </c>
    </row>
    <row r="652" spans="1:46" ht="12.75">
      <c r="A652" s="215"/>
      <c r="B652" s="215"/>
      <c r="C652" s="215"/>
      <c r="D652" s="215"/>
      <c r="E652" s="215"/>
      <c r="F652" s="215"/>
      <c r="G652" s="215"/>
      <c r="H652" s="215"/>
      <c r="I652" s="215"/>
      <c r="J652" s="215"/>
      <c r="K652" s="215"/>
      <c r="L652" s="215"/>
      <c r="M652" s="215"/>
      <c r="N652" s="215"/>
      <c r="O652" s="215"/>
      <c r="P652" s="215"/>
      <c r="Q652" s="215"/>
      <c r="R652" s="215"/>
      <c r="S652" s="215"/>
      <c r="T652" s="215"/>
      <c r="U652" s="215"/>
      <c r="V652" s="215"/>
      <c r="W652" s="215"/>
      <c r="X652" s="215"/>
      <c r="Y652" s="215"/>
      <c r="Z652" s="215"/>
      <c r="AA652" s="215"/>
      <c r="AB652" s="215"/>
      <c r="AC652" s="215"/>
      <c r="AD652" s="215"/>
      <c r="AE652" s="215"/>
      <c r="AF652" s="215"/>
      <c r="AG652" s="215"/>
      <c r="AH652" s="215"/>
      <c r="AI652" s="215"/>
      <c r="AJ652" s="89" t="s">
        <v>537</v>
      </c>
      <c r="AK652" s="89" t="s">
        <v>538</v>
      </c>
      <c r="AL652" s="89" t="s">
        <v>342</v>
      </c>
      <c r="AM652" s="215"/>
      <c r="AN652" s="215"/>
      <c r="AO652" s="215"/>
      <c r="AP652" s="215"/>
      <c r="AQ652" s="215"/>
      <c r="AR652" s="89" t="s">
        <v>757</v>
      </c>
      <c r="AS652" s="89" t="s">
        <v>758</v>
      </c>
      <c r="AT652" s="89" t="s">
        <v>342</v>
      </c>
    </row>
    <row r="653" spans="1:46" ht="12.75">
      <c r="A653" s="215"/>
      <c r="B653" s="215"/>
      <c r="C653" s="215"/>
      <c r="D653" s="215"/>
      <c r="E653" s="215"/>
      <c r="F653" s="215"/>
      <c r="G653" s="215"/>
      <c r="H653" s="215"/>
      <c r="I653" s="215"/>
      <c r="J653" s="215"/>
      <c r="K653" s="215"/>
      <c r="L653" s="215"/>
      <c r="M653" s="215"/>
      <c r="N653" s="215"/>
      <c r="O653" s="215"/>
      <c r="P653" s="215"/>
      <c r="Q653" s="215"/>
      <c r="R653" s="215"/>
      <c r="S653" s="215"/>
      <c r="T653" s="215"/>
      <c r="U653" s="215"/>
      <c r="V653" s="215"/>
      <c r="W653" s="215"/>
      <c r="X653" s="215"/>
      <c r="Y653" s="215"/>
      <c r="Z653" s="215"/>
      <c r="AA653" s="215"/>
      <c r="AB653" s="215"/>
      <c r="AC653" s="215"/>
      <c r="AD653" s="215"/>
      <c r="AE653" s="215"/>
      <c r="AF653" s="215"/>
      <c r="AG653" s="215"/>
      <c r="AH653" s="215"/>
      <c r="AI653" s="215"/>
      <c r="AJ653" s="89" t="s">
        <v>533</v>
      </c>
      <c r="AK653" s="89" t="s">
        <v>534</v>
      </c>
      <c r="AL653" s="89" t="s">
        <v>342</v>
      </c>
      <c r="AM653" s="215"/>
      <c r="AN653" s="215"/>
      <c r="AO653" s="215"/>
      <c r="AP653" s="215"/>
      <c r="AQ653" s="215"/>
      <c r="AR653" s="89" t="s">
        <v>673</v>
      </c>
      <c r="AS653" s="89" t="s">
        <v>674</v>
      </c>
      <c r="AT653" s="89" t="s">
        <v>318</v>
      </c>
    </row>
    <row r="654" spans="1:46" ht="12.75">
      <c r="A654" s="215"/>
      <c r="B654" s="215"/>
      <c r="C654" s="215"/>
      <c r="D654" s="215"/>
      <c r="E654" s="215"/>
      <c r="F654" s="215"/>
      <c r="G654" s="215"/>
      <c r="H654" s="215"/>
      <c r="I654" s="215"/>
      <c r="J654" s="215"/>
      <c r="K654" s="215"/>
      <c r="L654" s="215"/>
      <c r="M654" s="215"/>
      <c r="N654" s="215"/>
      <c r="O654" s="215"/>
      <c r="P654" s="215"/>
      <c r="Q654" s="215"/>
      <c r="R654" s="215"/>
      <c r="S654" s="215"/>
      <c r="T654" s="215"/>
      <c r="U654" s="215"/>
      <c r="V654" s="215"/>
      <c r="W654" s="215"/>
      <c r="X654" s="215"/>
      <c r="Y654" s="215"/>
      <c r="Z654" s="215"/>
      <c r="AA654" s="215"/>
      <c r="AB654" s="215"/>
      <c r="AC654" s="215"/>
      <c r="AD654" s="215"/>
      <c r="AE654" s="215"/>
      <c r="AF654" s="215"/>
      <c r="AG654" s="215"/>
      <c r="AH654" s="215"/>
      <c r="AI654" s="215"/>
      <c r="AJ654" s="89" t="s">
        <v>321</v>
      </c>
      <c r="AK654" s="89" t="s">
        <v>322</v>
      </c>
      <c r="AL654" s="89" t="s">
        <v>308</v>
      </c>
      <c r="AM654" s="215"/>
      <c r="AN654" s="215"/>
      <c r="AO654" s="215"/>
      <c r="AP654" s="215"/>
      <c r="AQ654" s="215"/>
      <c r="AR654" s="89" t="s">
        <v>673</v>
      </c>
      <c r="AS654" s="89" t="s">
        <v>674</v>
      </c>
      <c r="AT654" s="89" t="s">
        <v>318</v>
      </c>
    </row>
    <row r="655" spans="1:46" ht="12.75">
      <c r="A655" s="215"/>
      <c r="B655" s="215"/>
      <c r="C655" s="215"/>
      <c r="D655" s="215"/>
      <c r="E655" s="215"/>
      <c r="F655" s="215"/>
      <c r="G655" s="215"/>
      <c r="H655" s="215"/>
      <c r="I655" s="215"/>
      <c r="J655" s="215"/>
      <c r="K655" s="215"/>
      <c r="L655" s="215"/>
      <c r="M655" s="215"/>
      <c r="N655" s="215"/>
      <c r="O655" s="215"/>
      <c r="P655" s="215"/>
      <c r="Q655" s="215"/>
      <c r="R655" s="215"/>
      <c r="S655" s="215"/>
      <c r="T655" s="215"/>
      <c r="U655" s="215"/>
      <c r="V655" s="215"/>
      <c r="W655" s="215"/>
      <c r="X655" s="215"/>
      <c r="Y655" s="215"/>
      <c r="Z655" s="215"/>
      <c r="AA655" s="215"/>
      <c r="AB655" s="215"/>
      <c r="AC655" s="215"/>
      <c r="AD655" s="215"/>
      <c r="AE655" s="215"/>
      <c r="AF655" s="215"/>
      <c r="AG655" s="215"/>
      <c r="AH655" s="215"/>
      <c r="AI655" s="215"/>
      <c r="AJ655" s="89" t="s">
        <v>321</v>
      </c>
      <c r="AK655" s="89" t="s">
        <v>322</v>
      </c>
      <c r="AL655" s="89" t="s">
        <v>308</v>
      </c>
      <c r="AM655" s="215"/>
      <c r="AN655" s="215"/>
      <c r="AO655" s="215"/>
      <c r="AP655" s="215"/>
      <c r="AQ655" s="215"/>
      <c r="AR655" s="89" t="s">
        <v>673</v>
      </c>
      <c r="AS655" s="89" t="s">
        <v>674</v>
      </c>
      <c r="AT655" s="89" t="s">
        <v>318</v>
      </c>
    </row>
    <row r="656" spans="1:46" ht="12.75">
      <c r="A656" s="215"/>
      <c r="B656" s="215"/>
      <c r="C656" s="215"/>
      <c r="D656" s="215"/>
      <c r="E656" s="215"/>
      <c r="F656" s="215"/>
      <c r="G656" s="215"/>
      <c r="H656" s="215"/>
      <c r="I656" s="215"/>
      <c r="J656" s="215"/>
      <c r="K656" s="215"/>
      <c r="L656" s="215"/>
      <c r="M656" s="215"/>
      <c r="N656" s="215"/>
      <c r="O656" s="215"/>
      <c r="P656" s="215"/>
      <c r="Q656" s="215"/>
      <c r="R656" s="215"/>
      <c r="S656" s="215"/>
      <c r="T656" s="215"/>
      <c r="U656" s="215"/>
      <c r="V656" s="215"/>
      <c r="W656" s="215"/>
      <c r="X656" s="215"/>
      <c r="Y656" s="215"/>
      <c r="Z656" s="215"/>
      <c r="AA656" s="215"/>
      <c r="AB656" s="215"/>
      <c r="AC656" s="215"/>
      <c r="AD656" s="215"/>
      <c r="AE656" s="215"/>
      <c r="AF656" s="215"/>
      <c r="AG656" s="215"/>
      <c r="AH656" s="215"/>
      <c r="AI656" s="215"/>
      <c r="AJ656" s="89" t="s">
        <v>321</v>
      </c>
      <c r="AK656" s="89" t="s">
        <v>322</v>
      </c>
      <c r="AL656" s="89" t="s">
        <v>308</v>
      </c>
      <c r="AM656" s="215"/>
      <c r="AN656" s="215"/>
      <c r="AO656" s="215"/>
      <c r="AP656" s="215"/>
      <c r="AQ656" s="215"/>
      <c r="AR656" s="89" t="s">
        <v>673</v>
      </c>
      <c r="AS656" s="89" t="s">
        <v>674</v>
      </c>
      <c r="AT656" s="89" t="s">
        <v>318</v>
      </c>
    </row>
    <row r="657" spans="1:46" ht="12.75">
      <c r="A657" s="215"/>
      <c r="B657" s="215"/>
      <c r="C657" s="215"/>
      <c r="D657" s="215"/>
      <c r="E657" s="215"/>
      <c r="F657" s="215"/>
      <c r="G657" s="215"/>
      <c r="H657" s="215"/>
      <c r="I657" s="215"/>
      <c r="J657" s="215"/>
      <c r="K657" s="215"/>
      <c r="L657" s="215"/>
      <c r="M657" s="215"/>
      <c r="N657" s="215"/>
      <c r="O657" s="215"/>
      <c r="P657" s="215"/>
      <c r="Q657" s="215"/>
      <c r="R657" s="215"/>
      <c r="S657" s="215"/>
      <c r="T657" s="215"/>
      <c r="U657" s="215"/>
      <c r="V657" s="215"/>
      <c r="W657" s="215"/>
      <c r="X657" s="215"/>
      <c r="Y657" s="215"/>
      <c r="Z657" s="215"/>
      <c r="AA657" s="215"/>
      <c r="AB657" s="215"/>
      <c r="AC657" s="215"/>
      <c r="AD657" s="215"/>
      <c r="AE657" s="215"/>
      <c r="AF657" s="215"/>
      <c r="AG657" s="215"/>
      <c r="AH657" s="215"/>
      <c r="AI657" s="215"/>
      <c r="AJ657" s="89" t="s">
        <v>539</v>
      </c>
      <c r="AK657" s="89" t="s">
        <v>540</v>
      </c>
      <c r="AL657" s="89" t="s">
        <v>503</v>
      </c>
      <c r="AM657" s="215"/>
      <c r="AN657" s="215"/>
      <c r="AO657" s="215"/>
      <c r="AP657" s="215"/>
      <c r="AQ657" s="215"/>
      <c r="AR657" s="89" t="s">
        <v>675</v>
      </c>
      <c r="AS657" s="89" t="s">
        <v>676</v>
      </c>
      <c r="AT657" s="89" t="s">
        <v>646</v>
      </c>
    </row>
    <row r="658" spans="1:46" ht="12.75">
      <c r="A658" s="215"/>
      <c r="B658" s="215"/>
      <c r="C658" s="215"/>
      <c r="D658" s="215"/>
      <c r="E658" s="215"/>
      <c r="F658" s="215"/>
      <c r="G658" s="215"/>
      <c r="H658" s="215"/>
      <c r="I658" s="215"/>
      <c r="J658" s="215"/>
      <c r="K658" s="215"/>
      <c r="L658" s="215"/>
      <c r="M658" s="215"/>
      <c r="N658" s="215"/>
      <c r="O658" s="215"/>
      <c r="P658" s="215"/>
      <c r="Q658" s="215"/>
      <c r="R658" s="215"/>
      <c r="S658" s="215"/>
      <c r="T658" s="215"/>
      <c r="U658" s="215"/>
      <c r="V658" s="215"/>
      <c r="W658" s="215"/>
      <c r="X658" s="215"/>
      <c r="Y658" s="215"/>
      <c r="Z658" s="215"/>
      <c r="AA658" s="215"/>
      <c r="AB658" s="215"/>
      <c r="AC658" s="215"/>
      <c r="AD658" s="215"/>
      <c r="AE658" s="215"/>
      <c r="AF658" s="215"/>
      <c r="AG658" s="215"/>
      <c r="AH658" s="215"/>
      <c r="AI658" s="215"/>
      <c r="AJ658" s="89" t="s">
        <v>542</v>
      </c>
      <c r="AK658" s="89" t="s">
        <v>543</v>
      </c>
      <c r="AL658" s="89" t="s">
        <v>544</v>
      </c>
      <c r="AM658" s="215"/>
      <c r="AN658" s="215"/>
      <c r="AO658" s="215"/>
      <c r="AP658" s="215"/>
      <c r="AQ658" s="215"/>
      <c r="AR658" s="89" t="s">
        <v>675</v>
      </c>
      <c r="AS658" s="89" t="s">
        <v>676</v>
      </c>
      <c r="AT658" s="89" t="s">
        <v>646</v>
      </c>
    </row>
    <row r="659" spans="1:46" ht="12.75">
      <c r="A659" s="215"/>
      <c r="B659" s="215"/>
      <c r="C659" s="215"/>
      <c r="D659" s="215"/>
      <c r="E659" s="215"/>
      <c r="F659" s="215"/>
      <c r="G659" s="215"/>
      <c r="H659" s="215"/>
      <c r="I659" s="215"/>
      <c r="J659" s="215"/>
      <c r="K659" s="215"/>
      <c r="L659" s="215"/>
      <c r="M659" s="215"/>
      <c r="N659" s="215"/>
      <c r="O659" s="215"/>
      <c r="P659" s="215"/>
      <c r="Q659" s="215"/>
      <c r="R659" s="215"/>
      <c r="S659" s="215"/>
      <c r="T659" s="215"/>
      <c r="U659" s="215"/>
      <c r="V659" s="215"/>
      <c r="W659" s="215"/>
      <c r="X659" s="215"/>
      <c r="Y659" s="215"/>
      <c r="Z659" s="215"/>
      <c r="AA659" s="215"/>
      <c r="AB659" s="215"/>
      <c r="AC659" s="215"/>
      <c r="AD659" s="215"/>
      <c r="AE659" s="215"/>
      <c r="AF659" s="215"/>
      <c r="AG659" s="215"/>
      <c r="AH659" s="215"/>
      <c r="AI659" s="215"/>
      <c r="AJ659" s="89" t="s">
        <v>542</v>
      </c>
      <c r="AK659" s="89" t="s">
        <v>543</v>
      </c>
      <c r="AL659" s="89" t="s">
        <v>667</v>
      </c>
      <c r="AM659" s="215"/>
      <c r="AN659" s="215"/>
      <c r="AO659" s="215"/>
      <c r="AP659" s="215"/>
      <c r="AQ659" s="215"/>
      <c r="AR659" s="89" t="s">
        <v>675</v>
      </c>
      <c r="AS659" s="89" t="s">
        <v>676</v>
      </c>
      <c r="AT659" s="89" t="s">
        <v>646</v>
      </c>
    </row>
    <row r="660" spans="1:46" ht="12.75">
      <c r="A660" s="215"/>
      <c r="B660" s="215"/>
      <c r="C660" s="215"/>
      <c r="D660" s="215"/>
      <c r="E660" s="215"/>
      <c r="F660" s="215"/>
      <c r="G660" s="215"/>
      <c r="H660" s="215"/>
      <c r="I660" s="215"/>
      <c r="J660" s="215"/>
      <c r="K660" s="215"/>
      <c r="L660" s="215"/>
      <c r="M660" s="215"/>
      <c r="N660" s="215"/>
      <c r="O660" s="215"/>
      <c r="P660" s="215"/>
      <c r="Q660" s="215"/>
      <c r="R660" s="215"/>
      <c r="S660" s="215"/>
      <c r="T660" s="215"/>
      <c r="U660" s="215"/>
      <c r="V660" s="215"/>
      <c r="W660" s="215"/>
      <c r="X660" s="215"/>
      <c r="Y660" s="215"/>
      <c r="Z660" s="215"/>
      <c r="AA660" s="215"/>
      <c r="AB660" s="215"/>
      <c r="AC660" s="215"/>
      <c r="AD660" s="215"/>
      <c r="AE660" s="215"/>
      <c r="AF660" s="215"/>
      <c r="AG660" s="215"/>
      <c r="AH660" s="215"/>
      <c r="AI660" s="215"/>
      <c r="AJ660" s="89" t="s">
        <v>542</v>
      </c>
      <c r="AK660" s="89" t="s">
        <v>543</v>
      </c>
      <c r="AL660" s="89" t="s">
        <v>667</v>
      </c>
      <c r="AM660" s="215"/>
      <c r="AN660" s="215"/>
      <c r="AO660" s="215"/>
      <c r="AP660" s="215"/>
      <c r="AQ660" s="215"/>
      <c r="AR660" s="89" t="s">
        <v>762</v>
      </c>
      <c r="AS660" s="89" t="s">
        <v>763</v>
      </c>
      <c r="AT660" s="89" t="s">
        <v>342</v>
      </c>
    </row>
    <row r="661" spans="1:46" ht="12.75">
      <c r="A661" s="215"/>
      <c r="B661" s="215"/>
      <c r="C661" s="215"/>
      <c r="D661" s="215"/>
      <c r="E661" s="215"/>
      <c r="F661" s="215"/>
      <c r="G661" s="215"/>
      <c r="H661" s="215"/>
      <c r="I661" s="215"/>
      <c r="J661" s="215"/>
      <c r="K661" s="215"/>
      <c r="L661" s="215"/>
      <c r="M661" s="215"/>
      <c r="N661" s="215"/>
      <c r="O661" s="215"/>
      <c r="P661" s="215"/>
      <c r="Q661" s="215"/>
      <c r="R661" s="215"/>
      <c r="S661" s="215"/>
      <c r="T661" s="215"/>
      <c r="U661" s="215"/>
      <c r="V661" s="215"/>
      <c r="W661" s="215"/>
      <c r="X661" s="215"/>
      <c r="Y661" s="215"/>
      <c r="Z661" s="215"/>
      <c r="AA661" s="215"/>
      <c r="AB661" s="215"/>
      <c r="AC661" s="215"/>
      <c r="AD661" s="215"/>
      <c r="AE661" s="215"/>
      <c r="AF661" s="215"/>
      <c r="AG661" s="215"/>
      <c r="AH661" s="215"/>
      <c r="AI661" s="215"/>
      <c r="AJ661" s="89" t="s">
        <v>542</v>
      </c>
      <c r="AK661" s="89" t="s">
        <v>543</v>
      </c>
      <c r="AL661" s="89" t="s">
        <v>667</v>
      </c>
      <c r="AM661" s="215"/>
      <c r="AN661" s="215"/>
      <c r="AO661" s="215"/>
      <c r="AP661" s="215"/>
      <c r="AQ661" s="215"/>
      <c r="AR661" s="89" t="s">
        <v>411</v>
      </c>
      <c r="AS661" s="89" t="s">
        <v>412</v>
      </c>
      <c r="AT661" s="89" t="s">
        <v>329</v>
      </c>
    </row>
    <row r="662" spans="1:46" ht="12.75">
      <c r="A662" s="215"/>
      <c r="B662" s="215"/>
      <c r="C662" s="215"/>
      <c r="D662" s="215"/>
      <c r="E662" s="215"/>
      <c r="F662" s="215"/>
      <c r="G662" s="215"/>
      <c r="H662" s="215"/>
      <c r="I662" s="215"/>
      <c r="J662" s="215"/>
      <c r="K662" s="215"/>
      <c r="L662" s="215"/>
      <c r="M662" s="215"/>
      <c r="N662" s="215"/>
      <c r="O662" s="215"/>
      <c r="P662" s="215"/>
      <c r="Q662" s="215"/>
      <c r="R662" s="215"/>
      <c r="S662" s="215"/>
      <c r="T662" s="215"/>
      <c r="U662" s="215"/>
      <c r="V662" s="215"/>
      <c r="W662" s="215"/>
      <c r="X662" s="215"/>
      <c r="Y662" s="215"/>
      <c r="Z662" s="215"/>
      <c r="AA662" s="215"/>
      <c r="AB662" s="215"/>
      <c r="AC662" s="215"/>
      <c r="AD662" s="215"/>
      <c r="AE662" s="215"/>
      <c r="AF662" s="215"/>
      <c r="AG662" s="215"/>
      <c r="AH662" s="215"/>
      <c r="AI662" s="215"/>
      <c r="AJ662" s="89" t="s">
        <v>542</v>
      </c>
      <c r="AK662" s="89" t="s">
        <v>543</v>
      </c>
      <c r="AL662" s="89" t="s">
        <v>667</v>
      </c>
      <c r="AM662" s="215"/>
      <c r="AN662" s="215"/>
      <c r="AO662" s="215"/>
      <c r="AP662" s="215"/>
      <c r="AQ662" s="215"/>
      <c r="AR662" s="89" t="s">
        <v>759</v>
      </c>
      <c r="AS662" s="89" t="s">
        <v>760</v>
      </c>
      <c r="AT662" s="89" t="s">
        <v>761</v>
      </c>
    </row>
    <row r="663" spans="1:46" ht="12.75">
      <c r="A663" s="215"/>
      <c r="B663" s="215"/>
      <c r="C663" s="215"/>
      <c r="D663" s="215"/>
      <c r="E663" s="215"/>
      <c r="F663" s="215"/>
      <c r="G663" s="215"/>
      <c r="H663" s="215"/>
      <c r="I663" s="215"/>
      <c r="J663" s="215"/>
      <c r="K663" s="215"/>
      <c r="L663" s="215"/>
      <c r="M663" s="215"/>
      <c r="N663" s="215"/>
      <c r="O663" s="215"/>
      <c r="P663" s="215"/>
      <c r="Q663" s="215"/>
      <c r="R663" s="215"/>
      <c r="S663" s="215"/>
      <c r="T663" s="215"/>
      <c r="U663" s="215"/>
      <c r="V663" s="215"/>
      <c r="W663" s="215"/>
      <c r="X663" s="215"/>
      <c r="Y663" s="215"/>
      <c r="Z663" s="215"/>
      <c r="AA663" s="215"/>
      <c r="AB663" s="215"/>
      <c r="AC663" s="215"/>
      <c r="AD663" s="215"/>
      <c r="AE663" s="215"/>
      <c r="AF663" s="215"/>
      <c r="AG663" s="215"/>
      <c r="AH663" s="215"/>
      <c r="AI663" s="215"/>
      <c r="AJ663" s="89" t="s">
        <v>545</v>
      </c>
      <c r="AK663" s="89" t="s">
        <v>546</v>
      </c>
      <c r="AL663" s="89" t="s">
        <v>329</v>
      </c>
      <c r="AM663" s="215"/>
      <c r="AN663" s="215"/>
      <c r="AO663" s="215"/>
      <c r="AP663" s="215"/>
      <c r="AQ663" s="215"/>
      <c r="AR663" s="89" t="s">
        <v>677</v>
      </c>
      <c r="AS663" s="89" t="s">
        <v>678</v>
      </c>
      <c r="AT663" s="89" t="s">
        <v>670</v>
      </c>
    </row>
    <row r="664" spans="1:46" ht="12.75">
      <c r="A664" s="215"/>
      <c r="B664" s="215"/>
      <c r="C664" s="215"/>
      <c r="D664" s="215"/>
      <c r="E664" s="215"/>
      <c r="F664" s="215"/>
      <c r="G664" s="215"/>
      <c r="H664" s="215"/>
      <c r="I664" s="215"/>
      <c r="J664" s="215"/>
      <c r="K664" s="215"/>
      <c r="L664" s="215"/>
      <c r="M664" s="215"/>
      <c r="N664" s="215"/>
      <c r="O664" s="215"/>
      <c r="P664" s="215"/>
      <c r="Q664" s="215"/>
      <c r="R664" s="215"/>
      <c r="S664" s="215"/>
      <c r="T664" s="215"/>
      <c r="U664" s="215"/>
      <c r="V664" s="215"/>
      <c r="W664" s="215"/>
      <c r="X664" s="215"/>
      <c r="Y664" s="215"/>
      <c r="Z664" s="215"/>
      <c r="AA664" s="215"/>
      <c r="AB664" s="215"/>
      <c r="AC664" s="215"/>
      <c r="AD664" s="215"/>
      <c r="AE664" s="215"/>
      <c r="AF664" s="215"/>
      <c r="AG664" s="215"/>
      <c r="AH664" s="215"/>
      <c r="AI664" s="215"/>
      <c r="AJ664" s="89" t="s">
        <v>547</v>
      </c>
      <c r="AK664" s="89" t="s">
        <v>548</v>
      </c>
      <c r="AL664" s="89" t="s">
        <v>306</v>
      </c>
      <c r="AM664" s="215"/>
      <c r="AN664" s="215"/>
      <c r="AO664" s="215"/>
      <c r="AP664" s="215"/>
      <c r="AQ664" s="215"/>
      <c r="AR664" s="89" t="s">
        <v>677</v>
      </c>
      <c r="AS664" s="89" t="s">
        <v>678</v>
      </c>
      <c r="AT664" s="89" t="s">
        <v>670</v>
      </c>
    </row>
    <row r="665" spans="1:46" ht="12.75">
      <c r="A665" s="215"/>
      <c r="B665" s="215"/>
      <c r="C665" s="215"/>
      <c r="D665" s="215"/>
      <c r="E665" s="215"/>
      <c r="F665" s="215"/>
      <c r="G665" s="215"/>
      <c r="H665" s="215"/>
      <c r="I665" s="215"/>
      <c r="J665" s="215"/>
      <c r="K665" s="215"/>
      <c r="L665" s="215"/>
      <c r="M665" s="215"/>
      <c r="N665" s="215"/>
      <c r="O665" s="215"/>
      <c r="P665" s="215"/>
      <c r="Q665" s="215"/>
      <c r="R665" s="215"/>
      <c r="S665" s="215"/>
      <c r="T665" s="215"/>
      <c r="U665" s="215"/>
      <c r="V665" s="215"/>
      <c r="W665" s="215"/>
      <c r="X665" s="215"/>
      <c r="Y665" s="215"/>
      <c r="Z665" s="215"/>
      <c r="AA665" s="215"/>
      <c r="AB665" s="215"/>
      <c r="AC665" s="215"/>
      <c r="AD665" s="215"/>
      <c r="AE665" s="215"/>
      <c r="AF665" s="215"/>
      <c r="AG665" s="215"/>
      <c r="AH665" s="215"/>
      <c r="AI665" s="215"/>
      <c r="AJ665" s="89" t="s">
        <v>549</v>
      </c>
      <c r="AK665" s="89" t="s">
        <v>550</v>
      </c>
      <c r="AL665" s="89" t="s">
        <v>472</v>
      </c>
      <c r="AM665" s="215"/>
      <c r="AN665" s="215"/>
      <c r="AO665" s="215"/>
      <c r="AP665" s="215"/>
      <c r="AQ665" s="215"/>
      <c r="AR665" s="89" t="s">
        <v>677</v>
      </c>
      <c r="AS665" s="89" t="s">
        <v>678</v>
      </c>
      <c r="AT665" s="89" t="s">
        <v>670</v>
      </c>
    </row>
    <row r="666" spans="1:46" ht="12.75">
      <c r="A666" s="215"/>
      <c r="B666" s="215"/>
      <c r="C666" s="215"/>
      <c r="D666" s="215"/>
      <c r="E666" s="215"/>
      <c r="F666" s="215"/>
      <c r="G666" s="215"/>
      <c r="H666" s="215"/>
      <c r="I666" s="215"/>
      <c r="J666" s="215"/>
      <c r="K666" s="215"/>
      <c r="L666" s="215"/>
      <c r="M666" s="215"/>
      <c r="N666" s="215"/>
      <c r="O666" s="215"/>
      <c r="P666" s="215"/>
      <c r="Q666" s="215"/>
      <c r="R666" s="215"/>
      <c r="S666" s="215"/>
      <c r="T666" s="215"/>
      <c r="U666" s="215"/>
      <c r="V666" s="215"/>
      <c r="W666" s="215"/>
      <c r="X666" s="215"/>
      <c r="Y666" s="215"/>
      <c r="Z666" s="215"/>
      <c r="AA666" s="215"/>
      <c r="AB666" s="215"/>
      <c r="AC666" s="215"/>
      <c r="AD666" s="215"/>
      <c r="AE666" s="215"/>
      <c r="AF666" s="215"/>
      <c r="AG666" s="215"/>
      <c r="AH666" s="215"/>
      <c r="AI666" s="215"/>
      <c r="AJ666" s="89" t="s">
        <v>551</v>
      </c>
      <c r="AK666" s="89" t="s">
        <v>552</v>
      </c>
      <c r="AL666" s="89" t="s">
        <v>288</v>
      </c>
      <c r="AM666" s="215"/>
      <c r="AN666" s="215"/>
      <c r="AO666" s="215"/>
      <c r="AP666" s="215"/>
      <c r="AQ666" s="215"/>
      <c r="AR666" s="89" t="s">
        <v>677</v>
      </c>
      <c r="AS666" s="89" t="s">
        <v>678</v>
      </c>
      <c r="AT666" s="89" t="s">
        <v>670</v>
      </c>
    </row>
    <row r="667" spans="1:46" ht="12.75">
      <c r="A667" s="215"/>
      <c r="B667" s="215"/>
      <c r="C667" s="215"/>
      <c r="D667" s="215"/>
      <c r="E667" s="215"/>
      <c r="F667" s="215"/>
      <c r="G667" s="215"/>
      <c r="H667" s="215"/>
      <c r="I667" s="215"/>
      <c r="J667" s="215"/>
      <c r="K667" s="215"/>
      <c r="L667" s="215"/>
      <c r="M667" s="215"/>
      <c r="N667" s="215"/>
      <c r="O667" s="215"/>
      <c r="P667" s="215"/>
      <c r="Q667" s="215"/>
      <c r="R667" s="215"/>
      <c r="S667" s="215"/>
      <c r="T667" s="215"/>
      <c r="U667" s="215"/>
      <c r="V667" s="215"/>
      <c r="W667" s="215"/>
      <c r="X667" s="215"/>
      <c r="Y667" s="215"/>
      <c r="Z667" s="215"/>
      <c r="AA667" s="215"/>
      <c r="AB667" s="215"/>
      <c r="AC667" s="215"/>
      <c r="AD667" s="215"/>
      <c r="AE667" s="215"/>
      <c r="AF667" s="215"/>
      <c r="AG667" s="215"/>
      <c r="AH667" s="215"/>
      <c r="AI667" s="215"/>
      <c r="AJ667" s="89" t="s">
        <v>553</v>
      </c>
      <c r="AK667" s="89" t="s">
        <v>554</v>
      </c>
      <c r="AL667" s="89" t="s">
        <v>288</v>
      </c>
      <c r="AM667" s="215"/>
      <c r="AN667" s="215"/>
      <c r="AO667" s="215"/>
      <c r="AP667" s="215"/>
      <c r="AQ667" s="215"/>
      <c r="AR667" s="89" t="s">
        <v>764</v>
      </c>
      <c r="AS667" s="89" t="s">
        <v>765</v>
      </c>
      <c r="AT667" s="89" t="s">
        <v>766</v>
      </c>
    </row>
    <row r="668" spans="1:46" ht="12.75">
      <c r="A668" s="215"/>
      <c r="B668" s="215"/>
      <c r="C668" s="215"/>
      <c r="D668" s="215"/>
      <c r="E668" s="215"/>
      <c r="F668" s="215"/>
      <c r="G668" s="215"/>
      <c r="H668" s="215"/>
      <c r="I668" s="215"/>
      <c r="J668" s="215"/>
      <c r="K668" s="215"/>
      <c r="L668" s="215"/>
      <c r="M668" s="215"/>
      <c r="N668" s="215"/>
      <c r="O668" s="215"/>
      <c r="P668" s="215"/>
      <c r="Q668" s="215"/>
      <c r="R668" s="215"/>
      <c r="S668" s="215"/>
      <c r="T668" s="215"/>
      <c r="U668" s="215"/>
      <c r="V668" s="215"/>
      <c r="W668" s="215"/>
      <c r="X668" s="215"/>
      <c r="Y668" s="215"/>
      <c r="Z668" s="215"/>
      <c r="AA668" s="215"/>
      <c r="AB668" s="215"/>
      <c r="AC668" s="215"/>
      <c r="AD668" s="215"/>
      <c r="AE668" s="215"/>
      <c r="AF668" s="215"/>
      <c r="AG668" s="215"/>
      <c r="AH668" s="215"/>
      <c r="AI668" s="215"/>
      <c r="AJ668" s="89" t="s">
        <v>323</v>
      </c>
      <c r="AK668" s="89" t="s">
        <v>324</v>
      </c>
      <c r="AL668" s="89" t="s">
        <v>325</v>
      </c>
      <c r="AM668" s="215"/>
      <c r="AN668" s="215"/>
      <c r="AO668" s="215"/>
      <c r="AP668" s="215"/>
      <c r="AQ668" s="215"/>
      <c r="AR668" s="89" t="s">
        <v>679</v>
      </c>
      <c r="AS668" s="89" t="s">
        <v>680</v>
      </c>
      <c r="AT668" s="89" t="s">
        <v>670</v>
      </c>
    </row>
    <row r="669" spans="1:46" ht="12.75">
      <c r="A669" s="215"/>
      <c r="B669" s="215"/>
      <c r="C669" s="215"/>
      <c r="D669" s="215"/>
      <c r="E669" s="215"/>
      <c r="F669" s="215"/>
      <c r="G669" s="215"/>
      <c r="H669" s="215"/>
      <c r="I669" s="215"/>
      <c r="J669" s="215"/>
      <c r="K669" s="215"/>
      <c r="L669" s="215"/>
      <c r="M669" s="215"/>
      <c r="N669" s="215"/>
      <c r="O669" s="215"/>
      <c r="P669" s="215"/>
      <c r="Q669" s="215"/>
      <c r="R669" s="215"/>
      <c r="S669" s="215"/>
      <c r="T669" s="215"/>
      <c r="U669" s="215"/>
      <c r="V669" s="215"/>
      <c r="W669" s="215"/>
      <c r="X669" s="215"/>
      <c r="Y669" s="215"/>
      <c r="Z669" s="215"/>
      <c r="AA669" s="215"/>
      <c r="AB669" s="215"/>
      <c r="AC669" s="215"/>
      <c r="AD669" s="215"/>
      <c r="AE669" s="215"/>
      <c r="AF669" s="215"/>
      <c r="AG669" s="215"/>
      <c r="AH669" s="215"/>
      <c r="AI669" s="215"/>
      <c r="AJ669" s="89" t="s">
        <v>323</v>
      </c>
      <c r="AK669" s="89" t="s">
        <v>324</v>
      </c>
      <c r="AL669" s="89" t="s">
        <v>325</v>
      </c>
      <c r="AM669" s="215"/>
      <c r="AN669" s="215"/>
      <c r="AO669" s="215"/>
      <c r="AP669" s="215"/>
      <c r="AQ669" s="215"/>
      <c r="AR669" s="89" t="s">
        <v>679</v>
      </c>
      <c r="AS669" s="89" t="s">
        <v>680</v>
      </c>
      <c r="AT669" s="89" t="s">
        <v>670</v>
      </c>
    </row>
    <row r="670" spans="1:46" ht="12.75">
      <c r="A670" s="215"/>
      <c r="B670" s="215"/>
      <c r="C670" s="215"/>
      <c r="D670" s="215"/>
      <c r="E670" s="215"/>
      <c r="F670" s="215"/>
      <c r="G670" s="215"/>
      <c r="H670" s="215"/>
      <c r="I670" s="215"/>
      <c r="J670" s="215"/>
      <c r="K670" s="215"/>
      <c r="L670" s="215"/>
      <c r="M670" s="215"/>
      <c r="N670" s="215"/>
      <c r="O670" s="215"/>
      <c r="P670" s="215"/>
      <c r="Q670" s="215"/>
      <c r="R670" s="215"/>
      <c r="S670" s="215"/>
      <c r="T670" s="215"/>
      <c r="U670" s="215"/>
      <c r="V670" s="215"/>
      <c r="W670" s="215"/>
      <c r="X670" s="215"/>
      <c r="Y670" s="215"/>
      <c r="Z670" s="215"/>
      <c r="AA670" s="215"/>
      <c r="AB670" s="215"/>
      <c r="AC670" s="215"/>
      <c r="AD670" s="215"/>
      <c r="AE670" s="215"/>
      <c r="AF670" s="215"/>
      <c r="AG670" s="215"/>
      <c r="AH670" s="215"/>
      <c r="AI670" s="215"/>
      <c r="AJ670" s="89" t="s">
        <v>814</v>
      </c>
      <c r="AK670" s="89" t="s">
        <v>555</v>
      </c>
      <c r="AL670" s="89" t="s">
        <v>556</v>
      </c>
      <c r="AM670" s="215"/>
      <c r="AN670" s="215"/>
      <c r="AO670" s="215"/>
      <c r="AP670" s="215"/>
      <c r="AQ670" s="215"/>
      <c r="AR670" s="89" t="s">
        <v>679</v>
      </c>
      <c r="AS670" s="89" t="s">
        <v>680</v>
      </c>
      <c r="AT670" s="89" t="s">
        <v>670</v>
      </c>
    </row>
    <row r="671" spans="1:46" ht="12.75">
      <c r="A671" s="215"/>
      <c r="B671" s="215"/>
      <c r="C671" s="215"/>
      <c r="D671" s="215"/>
      <c r="E671" s="215"/>
      <c r="F671" s="215"/>
      <c r="G671" s="215"/>
      <c r="H671" s="215"/>
      <c r="I671" s="215"/>
      <c r="J671" s="215"/>
      <c r="K671" s="215"/>
      <c r="L671" s="215"/>
      <c r="M671" s="215"/>
      <c r="N671" s="215"/>
      <c r="O671" s="215"/>
      <c r="P671" s="215"/>
      <c r="Q671" s="215"/>
      <c r="R671" s="215"/>
      <c r="S671" s="215"/>
      <c r="T671" s="215"/>
      <c r="U671" s="215"/>
      <c r="V671" s="215"/>
      <c r="W671" s="215"/>
      <c r="X671" s="215"/>
      <c r="Y671" s="215"/>
      <c r="Z671" s="215"/>
      <c r="AA671" s="215"/>
      <c r="AB671" s="215"/>
      <c r="AC671" s="215"/>
      <c r="AD671" s="215"/>
      <c r="AE671" s="215"/>
      <c r="AF671" s="215"/>
      <c r="AG671" s="215"/>
      <c r="AH671" s="215"/>
      <c r="AI671" s="215"/>
      <c r="AJ671" s="89" t="s">
        <v>668</v>
      </c>
      <c r="AK671" s="89" t="s">
        <v>669</v>
      </c>
      <c r="AL671" s="89" t="s">
        <v>670</v>
      </c>
      <c r="AM671" s="215"/>
      <c r="AN671" s="215"/>
      <c r="AO671" s="215"/>
      <c r="AP671" s="215"/>
      <c r="AQ671" s="215"/>
      <c r="AR671" s="89" t="s">
        <v>679</v>
      </c>
      <c r="AS671" s="89" t="s">
        <v>680</v>
      </c>
      <c r="AT671" s="89" t="s">
        <v>670</v>
      </c>
    </row>
    <row r="672" spans="1:46" ht="12.75">
      <c r="A672" s="215"/>
      <c r="B672" s="215"/>
      <c r="C672" s="215"/>
      <c r="D672" s="215"/>
      <c r="E672" s="215"/>
      <c r="F672" s="215"/>
      <c r="G672" s="215"/>
      <c r="H672" s="215"/>
      <c r="I672" s="215"/>
      <c r="J672" s="215"/>
      <c r="K672" s="215"/>
      <c r="L672" s="215"/>
      <c r="M672" s="215"/>
      <c r="N672" s="215"/>
      <c r="O672" s="215"/>
      <c r="P672" s="215"/>
      <c r="Q672" s="215"/>
      <c r="R672" s="215"/>
      <c r="S672" s="215"/>
      <c r="T672" s="215"/>
      <c r="U672" s="215"/>
      <c r="V672" s="215"/>
      <c r="W672" s="215"/>
      <c r="X672" s="215"/>
      <c r="Y672" s="215"/>
      <c r="Z672" s="215"/>
      <c r="AA672" s="215"/>
      <c r="AB672" s="215"/>
      <c r="AC672" s="215"/>
      <c r="AD672" s="215"/>
      <c r="AE672" s="215"/>
      <c r="AF672" s="215"/>
      <c r="AG672" s="215"/>
      <c r="AH672" s="215"/>
      <c r="AI672" s="215"/>
      <c r="AJ672" s="89" t="s">
        <v>668</v>
      </c>
      <c r="AK672" s="89" t="s">
        <v>669</v>
      </c>
      <c r="AL672" s="89" t="s">
        <v>670</v>
      </c>
      <c r="AM672" s="215"/>
      <c r="AN672" s="215"/>
      <c r="AO672" s="215"/>
      <c r="AP672" s="215"/>
      <c r="AQ672" s="215"/>
      <c r="AR672" s="89" t="s">
        <v>413</v>
      </c>
      <c r="AS672" s="89" t="s">
        <v>414</v>
      </c>
      <c r="AT672" s="89" t="s">
        <v>415</v>
      </c>
    </row>
    <row r="673" spans="1:46" ht="12.75">
      <c r="A673" s="215"/>
      <c r="B673" s="215"/>
      <c r="C673" s="215"/>
      <c r="D673" s="215"/>
      <c r="E673" s="215"/>
      <c r="F673" s="215"/>
      <c r="G673" s="215"/>
      <c r="H673" s="215"/>
      <c r="I673" s="215"/>
      <c r="J673" s="215"/>
      <c r="K673" s="215"/>
      <c r="L673" s="215"/>
      <c r="M673" s="215"/>
      <c r="N673" s="215"/>
      <c r="O673" s="215"/>
      <c r="P673" s="215"/>
      <c r="Q673" s="215"/>
      <c r="R673" s="215"/>
      <c r="S673" s="215"/>
      <c r="T673" s="215"/>
      <c r="U673" s="215"/>
      <c r="V673" s="215"/>
      <c r="W673" s="215"/>
      <c r="X673" s="215"/>
      <c r="Y673" s="215"/>
      <c r="Z673" s="215"/>
      <c r="AA673" s="215"/>
      <c r="AB673" s="215"/>
      <c r="AC673" s="215"/>
      <c r="AD673" s="215"/>
      <c r="AE673" s="215"/>
      <c r="AF673" s="215"/>
      <c r="AG673" s="215"/>
      <c r="AH673" s="215"/>
      <c r="AI673" s="215"/>
      <c r="AJ673" s="89" t="s">
        <v>694</v>
      </c>
      <c r="AK673" s="89" t="s">
        <v>639</v>
      </c>
      <c r="AL673" s="89" t="s">
        <v>342</v>
      </c>
      <c r="AM673" s="215"/>
      <c r="AN673" s="215"/>
      <c r="AO673" s="215"/>
      <c r="AP673" s="215"/>
      <c r="AQ673" s="215"/>
      <c r="AR673" s="89" t="s">
        <v>629</v>
      </c>
      <c r="AS673" s="89" t="s">
        <v>630</v>
      </c>
      <c r="AT673" s="89" t="s">
        <v>631</v>
      </c>
    </row>
    <row r="674" spans="1:46" ht="12.75">
      <c r="A674" s="215"/>
      <c r="B674" s="215"/>
      <c r="C674" s="215"/>
      <c r="D674" s="215"/>
      <c r="E674" s="215"/>
      <c r="F674" s="215"/>
      <c r="G674" s="215"/>
      <c r="H674" s="215"/>
      <c r="I674" s="215"/>
      <c r="J674" s="215"/>
      <c r="K674" s="215"/>
      <c r="L674" s="215"/>
      <c r="M674" s="215"/>
      <c r="N674" s="215"/>
      <c r="O674" s="215"/>
      <c r="P674" s="215"/>
      <c r="Q674" s="215"/>
      <c r="R674" s="215"/>
      <c r="S674" s="215"/>
      <c r="T674" s="215"/>
      <c r="U674" s="215"/>
      <c r="V674" s="215"/>
      <c r="W674" s="215"/>
      <c r="X674" s="215"/>
      <c r="Y674" s="215"/>
      <c r="Z674" s="215"/>
      <c r="AA674" s="215"/>
      <c r="AB674" s="215"/>
      <c r="AC674" s="215"/>
      <c r="AD674" s="215"/>
      <c r="AE674" s="215"/>
      <c r="AF674" s="215"/>
      <c r="AG674" s="215"/>
      <c r="AH674" s="215"/>
      <c r="AI674" s="215"/>
      <c r="AJ674" s="89" t="s">
        <v>559</v>
      </c>
      <c r="AK674" s="89" t="s">
        <v>560</v>
      </c>
      <c r="AL674" s="89" t="s">
        <v>462</v>
      </c>
      <c r="AM674" s="215"/>
      <c r="AN674" s="215"/>
      <c r="AO674" s="215"/>
      <c r="AP674" s="215"/>
      <c r="AQ674" s="215"/>
      <c r="AR674" s="89" t="s">
        <v>629</v>
      </c>
      <c r="AS674" s="89" t="s">
        <v>630</v>
      </c>
      <c r="AT674" s="89" t="s">
        <v>631</v>
      </c>
    </row>
    <row r="675" spans="1:46" ht="12.75">
      <c r="A675" s="215"/>
      <c r="B675" s="215"/>
      <c r="C675" s="215"/>
      <c r="D675" s="215"/>
      <c r="E675" s="215"/>
      <c r="F675" s="215"/>
      <c r="G675" s="215"/>
      <c r="H675" s="215"/>
      <c r="I675" s="215"/>
      <c r="J675" s="215"/>
      <c r="K675" s="215"/>
      <c r="L675" s="215"/>
      <c r="M675" s="215"/>
      <c r="N675" s="215"/>
      <c r="O675" s="215"/>
      <c r="P675" s="215"/>
      <c r="Q675" s="215"/>
      <c r="R675" s="215"/>
      <c r="S675" s="215"/>
      <c r="T675" s="215"/>
      <c r="U675" s="215"/>
      <c r="V675" s="215"/>
      <c r="W675" s="215"/>
      <c r="X675" s="215"/>
      <c r="Y675" s="215"/>
      <c r="Z675" s="215"/>
      <c r="AA675" s="215"/>
      <c r="AB675" s="215"/>
      <c r="AC675" s="215"/>
      <c r="AD675" s="215"/>
      <c r="AE675" s="215"/>
      <c r="AF675" s="215"/>
      <c r="AG675" s="215"/>
      <c r="AH675" s="215"/>
      <c r="AI675" s="215"/>
      <c r="AJ675" s="89" t="s">
        <v>557</v>
      </c>
      <c r="AK675" s="89" t="s">
        <v>558</v>
      </c>
      <c r="AL675" s="89" t="s">
        <v>308</v>
      </c>
      <c r="AM675" s="215"/>
      <c r="AN675" s="215"/>
      <c r="AO675" s="215"/>
      <c r="AP675" s="215"/>
      <c r="AQ675" s="215"/>
      <c r="AR675" s="89" t="s">
        <v>632</v>
      </c>
      <c r="AS675" s="89" t="s">
        <v>630</v>
      </c>
      <c r="AT675" s="89" t="s">
        <v>615</v>
      </c>
    </row>
    <row r="676" spans="1:46" ht="12.75">
      <c r="A676" s="215"/>
      <c r="B676" s="215"/>
      <c r="C676" s="215"/>
      <c r="D676" s="215"/>
      <c r="E676" s="215"/>
      <c r="F676" s="215"/>
      <c r="G676" s="215"/>
      <c r="H676" s="215"/>
      <c r="I676" s="215"/>
      <c r="J676" s="215"/>
      <c r="K676" s="215"/>
      <c r="L676" s="215"/>
      <c r="M676" s="215"/>
      <c r="N676" s="215"/>
      <c r="O676" s="215"/>
      <c r="P676" s="215"/>
      <c r="Q676" s="215"/>
      <c r="R676" s="215"/>
      <c r="S676" s="215"/>
      <c r="T676" s="215"/>
      <c r="U676" s="215"/>
      <c r="V676" s="215"/>
      <c r="W676" s="215"/>
      <c r="X676" s="215"/>
      <c r="Y676" s="215"/>
      <c r="Z676" s="215"/>
      <c r="AA676" s="215"/>
      <c r="AB676" s="215"/>
      <c r="AC676" s="215"/>
      <c r="AD676" s="215"/>
      <c r="AE676" s="215"/>
      <c r="AF676" s="215"/>
      <c r="AG676" s="215"/>
      <c r="AH676" s="215"/>
      <c r="AI676" s="215"/>
      <c r="AJ676" s="89" t="s">
        <v>557</v>
      </c>
      <c r="AK676" s="89" t="s">
        <v>558</v>
      </c>
      <c r="AL676" s="89" t="s">
        <v>316</v>
      </c>
      <c r="AM676" s="215"/>
      <c r="AN676" s="215"/>
      <c r="AO676" s="215"/>
      <c r="AP676" s="215"/>
      <c r="AQ676" s="215"/>
      <c r="AR676" s="89" t="s">
        <v>632</v>
      </c>
      <c r="AS676" s="89" t="s">
        <v>630</v>
      </c>
      <c r="AT676" s="89" t="s">
        <v>615</v>
      </c>
    </row>
    <row r="677" spans="1:46" ht="12.75">
      <c r="A677" s="215"/>
      <c r="B677" s="215"/>
      <c r="C677" s="215"/>
      <c r="D677" s="215"/>
      <c r="E677" s="215"/>
      <c r="F677" s="215"/>
      <c r="G677" s="215"/>
      <c r="H677" s="215"/>
      <c r="I677" s="215"/>
      <c r="J677" s="215"/>
      <c r="K677" s="215"/>
      <c r="L677" s="215"/>
      <c r="M677" s="215"/>
      <c r="N677" s="215"/>
      <c r="O677" s="215"/>
      <c r="P677" s="215"/>
      <c r="Q677" s="215"/>
      <c r="R677" s="215"/>
      <c r="S677" s="215"/>
      <c r="T677" s="215"/>
      <c r="U677" s="215"/>
      <c r="V677" s="215"/>
      <c r="W677" s="215"/>
      <c r="X677" s="215"/>
      <c r="Y677" s="215"/>
      <c r="Z677" s="215"/>
      <c r="AA677" s="215"/>
      <c r="AB677" s="215"/>
      <c r="AC677" s="215"/>
      <c r="AD677" s="215"/>
      <c r="AE677" s="215"/>
      <c r="AF677" s="215"/>
      <c r="AG677" s="215"/>
      <c r="AH677" s="215"/>
      <c r="AI677" s="215"/>
      <c r="AJ677" s="89" t="s">
        <v>721</v>
      </c>
      <c r="AK677" s="89" t="s">
        <v>722</v>
      </c>
      <c r="AL677" s="89" t="s">
        <v>723</v>
      </c>
      <c r="AM677" s="215"/>
      <c r="AN677" s="215"/>
      <c r="AO677" s="215"/>
      <c r="AP677" s="215"/>
      <c r="AQ677" s="215"/>
      <c r="AR677" s="89" t="s">
        <v>633</v>
      </c>
      <c r="AS677" s="89" t="s">
        <v>630</v>
      </c>
      <c r="AT677" s="89" t="s">
        <v>634</v>
      </c>
    </row>
    <row r="678" spans="1:46" ht="12.75">
      <c r="A678" s="215"/>
      <c r="B678" s="215"/>
      <c r="C678" s="215"/>
      <c r="D678" s="215"/>
      <c r="E678" s="215"/>
      <c r="F678" s="215"/>
      <c r="G678" s="215"/>
      <c r="H678" s="215"/>
      <c r="I678" s="215"/>
      <c r="J678" s="215"/>
      <c r="K678" s="215"/>
      <c r="L678" s="215"/>
      <c r="M678" s="215"/>
      <c r="N678" s="215"/>
      <c r="O678" s="215"/>
      <c r="P678" s="215"/>
      <c r="Q678" s="215"/>
      <c r="R678" s="215"/>
      <c r="S678" s="215"/>
      <c r="T678" s="215"/>
      <c r="U678" s="215"/>
      <c r="V678" s="215"/>
      <c r="W678" s="215"/>
      <c r="X678" s="215"/>
      <c r="Y678" s="215"/>
      <c r="Z678" s="215"/>
      <c r="AA678" s="215"/>
      <c r="AB678" s="215"/>
      <c r="AC678" s="215"/>
      <c r="AD678" s="215"/>
      <c r="AE678" s="215"/>
      <c r="AF678" s="215"/>
      <c r="AG678" s="215"/>
      <c r="AH678" s="215"/>
      <c r="AI678" s="215"/>
      <c r="AJ678" s="89" t="s">
        <v>721</v>
      </c>
      <c r="AK678" s="89" t="s">
        <v>722</v>
      </c>
      <c r="AL678" s="89" t="s">
        <v>723</v>
      </c>
      <c r="AM678" s="215"/>
      <c r="AN678" s="215"/>
      <c r="AO678" s="215"/>
      <c r="AP678" s="215"/>
      <c r="AQ678" s="215"/>
      <c r="AR678" s="89" t="s">
        <v>633</v>
      </c>
      <c r="AS678" s="89" t="s">
        <v>630</v>
      </c>
      <c r="AT678" s="89" t="s">
        <v>634</v>
      </c>
    </row>
    <row r="679" spans="1:46" ht="12.75">
      <c r="A679" s="215"/>
      <c r="B679" s="215"/>
      <c r="C679" s="215"/>
      <c r="D679" s="215"/>
      <c r="E679" s="215"/>
      <c r="F679" s="215"/>
      <c r="G679" s="215"/>
      <c r="H679" s="215"/>
      <c r="I679" s="215"/>
      <c r="J679" s="215"/>
      <c r="K679" s="215"/>
      <c r="L679" s="215"/>
      <c r="M679" s="215"/>
      <c r="N679" s="215"/>
      <c r="O679" s="215"/>
      <c r="P679" s="215"/>
      <c r="Q679" s="215"/>
      <c r="R679" s="215"/>
      <c r="S679" s="215"/>
      <c r="T679" s="215"/>
      <c r="U679" s="215"/>
      <c r="V679" s="215"/>
      <c r="W679" s="215"/>
      <c r="X679" s="215"/>
      <c r="Y679" s="215"/>
      <c r="Z679" s="215"/>
      <c r="AA679" s="215"/>
      <c r="AB679" s="215"/>
      <c r="AC679" s="215"/>
      <c r="AD679" s="215"/>
      <c r="AE679" s="215"/>
      <c r="AF679" s="215"/>
      <c r="AG679" s="215"/>
      <c r="AH679" s="215"/>
      <c r="AI679" s="215"/>
      <c r="AJ679" s="89" t="s">
        <v>561</v>
      </c>
      <c r="AK679" s="89" t="s">
        <v>562</v>
      </c>
      <c r="AL679" s="89" t="s">
        <v>391</v>
      </c>
      <c r="AM679" s="215"/>
      <c r="AN679" s="215"/>
      <c r="AO679" s="215"/>
      <c r="AP679" s="215"/>
      <c r="AQ679" s="215"/>
      <c r="AR679" s="89" t="s">
        <v>681</v>
      </c>
      <c r="AS679" s="89" t="s">
        <v>630</v>
      </c>
      <c r="AT679" s="89" t="s">
        <v>682</v>
      </c>
    </row>
    <row r="680" spans="1:46" ht="12.75">
      <c r="A680" s="215"/>
      <c r="B680" s="215"/>
      <c r="C680" s="215"/>
      <c r="D680" s="215"/>
      <c r="E680" s="215"/>
      <c r="F680" s="215"/>
      <c r="G680" s="215"/>
      <c r="H680" s="215"/>
      <c r="I680" s="215"/>
      <c r="J680" s="215"/>
      <c r="K680" s="215"/>
      <c r="L680" s="215"/>
      <c r="M680" s="215"/>
      <c r="N680" s="215"/>
      <c r="O680" s="215"/>
      <c r="P680" s="215"/>
      <c r="Q680" s="215"/>
      <c r="R680" s="215"/>
      <c r="S680" s="215"/>
      <c r="T680" s="215"/>
      <c r="U680" s="215"/>
      <c r="V680" s="215"/>
      <c r="W680" s="215"/>
      <c r="X680" s="215"/>
      <c r="Y680" s="215"/>
      <c r="Z680" s="215"/>
      <c r="AA680" s="215"/>
      <c r="AB680" s="215"/>
      <c r="AC680" s="215"/>
      <c r="AD680" s="215"/>
      <c r="AE680" s="215"/>
      <c r="AF680" s="215"/>
      <c r="AG680" s="215"/>
      <c r="AH680" s="215"/>
      <c r="AI680" s="215"/>
      <c r="AJ680" s="89" t="s">
        <v>330</v>
      </c>
      <c r="AK680" s="89" t="s">
        <v>331</v>
      </c>
      <c r="AL680" s="89" t="s">
        <v>332</v>
      </c>
      <c r="AM680" s="215"/>
      <c r="AN680" s="215"/>
      <c r="AO680" s="215"/>
      <c r="AP680" s="215"/>
      <c r="AQ680" s="215"/>
      <c r="AR680" s="89" t="s">
        <v>681</v>
      </c>
      <c r="AS680" s="89" t="s">
        <v>630</v>
      </c>
      <c r="AT680" s="89" t="s">
        <v>682</v>
      </c>
    </row>
    <row r="681" spans="1:46" ht="12.75">
      <c r="A681" s="215"/>
      <c r="B681" s="215"/>
      <c r="C681" s="215"/>
      <c r="D681" s="215"/>
      <c r="E681" s="215"/>
      <c r="F681" s="215"/>
      <c r="G681" s="215"/>
      <c r="H681" s="215"/>
      <c r="I681" s="215"/>
      <c r="J681" s="215"/>
      <c r="K681" s="215"/>
      <c r="L681" s="215"/>
      <c r="M681" s="215"/>
      <c r="N681" s="215"/>
      <c r="O681" s="215"/>
      <c r="P681" s="215"/>
      <c r="Q681" s="215"/>
      <c r="R681" s="215"/>
      <c r="S681" s="215"/>
      <c r="T681" s="215"/>
      <c r="U681" s="215"/>
      <c r="V681" s="215"/>
      <c r="W681" s="215"/>
      <c r="X681" s="215"/>
      <c r="Y681" s="215"/>
      <c r="Z681" s="215"/>
      <c r="AA681" s="215"/>
      <c r="AB681" s="215"/>
      <c r="AC681" s="215"/>
      <c r="AD681" s="215"/>
      <c r="AE681" s="215"/>
      <c r="AF681" s="215"/>
      <c r="AG681" s="215"/>
      <c r="AH681" s="215"/>
      <c r="AI681" s="215"/>
      <c r="AJ681" s="89" t="s">
        <v>330</v>
      </c>
      <c r="AK681" s="89" t="s">
        <v>331</v>
      </c>
      <c r="AL681" s="89" t="s">
        <v>332</v>
      </c>
      <c r="AM681" s="215"/>
      <c r="AN681" s="215"/>
      <c r="AO681" s="215"/>
      <c r="AP681" s="215"/>
      <c r="AQ681" s="215"/>
      <c r="AR681" s="89" t="s">
        <v>681</v>
      </c>
      <c r="AS681" s="89" t="s">
        <v>630</v>
      </c>
      <c r="AT681" s="89" t="s">
        <v>682</v>
      </c>
    </row>
    <row r="682" spans="1:46" ht="12.75">
      <c r="A682" s="215"/>
      <c r="B682" s="215"/>
      <c r="C682" s="215"/>
      <c r="D682" s="215"/>
      <c r="E682" s="215"/>
      <c r="F682" s="215"/>
      <c r="G682" s="215"/>
      <c r="H682" s="215"/>
      <c r="I682" s="215"/>
      <c r="J682" s="215"/>
      <c r="K682" s="215"/>
      <c r="L682" s="215"/>
      <c r="M682" s="215"/>
      <c r="N682" s="215"/>
      <c r="O682" s="215"/>
      <c r="P682" s="215"/>
      <c r="Q682" s="215"/>
      <c r="R682" s="215"/>
      <c r="S682" s="215"/>
      <c r="T682" s="215"/>
      <c r="U682" s="215"/>
      <c r="V682" s="215"/>
      <c r="W682" s="215"/>
      <c r="X682" s="215"/>
      <c r="Y682" s="215"/>
      <c r="Z682" s="215"/>
      <c r="AA682" s="215"/>
      <c r="AB682" s="215"/>
      <c r="AC682" s="215"/>
      <c r="AD682" s="215"/>
      <c r="AE682" s="215"/>
      <c r="AF682" s="215"/>
      <c r="AG682" s="215"/>
      <c r="AH682" s="215"/>
      <c r="AI682" s="215"/>
      <c r="AJ682" s="89" t="s">
        <v>671</v>
      </c>
      <c r="AK682" s="89" t="s">
        <v>672</v>
      </c>
      <c r="AL682" s="89" t="s">
        <v>466</v>
      </c>
      <c r="AM682" s="215"/>
      <c r="AN682" s="215"/>
      <c r="AO682" s="215"/>
      <c r="AP682" s="215"/>
      <c r="AQ682" s="215"/>
      <c r="AR682" s="89" t="s">
        <v>681</v>
      </c>
      <c r="AS682" s="89" t="s">
        <v>630</v>
      </c>
      <c r="AT682" s="89" t="s">
        <v>682</v>
      </c>
    </row>
    <row r="683" spans="1:46" ht="12.75">
      <c r="A683" s="215"/>
      <c r="B683" s="215"/>
      <c r="C683" s="215"/>
      <c r="D683" s="215"/>
      <c r="E683" s="215"/>
      <c r="F683" s="215"/>
      <c r="G683" s="215"/>
      <c r="H683" s="215"/>
      <c r="I683" s="215"/>
      <c r="J683" s="215"/>
      <c r="K683" s="215"/>
      <c r="L683" s="215"/>
      <c r="M683" s="215"/>
      <c r="N683" s="215"/>
      <c r="O683" s="215"/>
      <c r="P683" s="215"/>
      <c r="Q683" s="215"/>
      <c r="R683" s="215"/>
      <c r="S683" s="215"/>
      <c r="T683" s="215"/>
      <c r="U683" s="215"/>
      <c r="V683" s="215"/>
      <c r="W683" s="215"/>
      <c r="X683" s="215"/>
      <c r="Y683" s="215"/>
      <c r="Z683" s="215"/>
      <c r="AA683" s="215"/>
      <c r="AB683" s="215"/>
      <c r="AC683" s="215"/>
      <c r="AD683" s="215"/>
      <c r="AE683" s="215"/>
      <c r="AF683" s="215"/>
      <c r="AG683" s="215"/>
      <c r="AH683" s="215"/>
      <c r="AI683" s="215"/>
      <c r="AJ683" s="89" t="s">
        <v>671</v>
      </c>
      <c r="AK683" s="89" t="s">
        <v>672</v>
      </c>
      <c r="AL683" s="89" t="s">
        <v>466</v>
      </c>
      <c r="AM683" s="215"/>
      <c r="AN683" s="215"/>
      <c r="AO683" s="215"/>
      <c r="AP683" s="215"/>
      <c r="AQ683" s="215"/>
      <c r="AR683" s="89" t="s">
        <v>726</v>
      </c>
      <c r="AS683" s="89" t="s">
        <v>305</v>
      </c>
      <c r="AT683" s="89" t="s">
        <v>306</v>
      </c>
    </row>
    <row r="684" spans="1:46" ht="12.75">
      <c r="A684" s="215"/>
      <c r="B684" s="215"/>
      <c r="C684" s="215"/>
      <c r="D684" s="215"/>
      <c r="E684" s="215"/>
      <c r="F684" s="215"/>
      <c r="G684" s="215"/>
      <c r="H684" s="215"/>
      <c r="I684" s="215"/>
      <c r="J684" s="215"/>
      <c r="K684" s="215"/>
      <c r="L684" s="215"/>
      <c r="M684" s="215"/>
      <c r="N684" s="215"/>
      <c r="O684" s="215"/>
      <c r="P684" s="215"/>
      <c r="Q684" s="215"/>
      <c r="R684" s="215"/>
      <c r="S684" s="215"/>
      <c r="T684" s="215"/>
      <c r="U684" s="215"/>
      <c r="V684" s="215"/>
      <c r="W684" s="215"/>
      <c r="X684" s="215"/>
      <c r="Y684" s="215"/>
      <c r="Z684" s="215"/>
      <c r="AA684" s="215"/>
      <c r="AB684" s="215"/>
      <c r="AC684" s="215"/>
      <c r="AD684" s="215"/>
      <c r="AE684" s="215"/>
      <c r="AF684" s="215"/>
      <c r="AG684" s="215"/>
      <c r="AH684" s="215"/>
      <c r="AI684" s="215"/>
      <c r="AJ684" s="89" t="s">
        <v>671</v>
      </c>
      <c r="AK684" s="89" t="s">
        <v>672</v>
      </c>
      <c r="AL684" s="89" t="s">
        <v>466</v>
      </c>
      <c r="AM684" s="215"/>
      <c r="AN684" s="215"/>
      <c r="AO684" s="215"/>
      <c r="AP684" s="215"/>
      <c r="AQ684" s="215"/>
      <c r="AR684" s="89" t="s">
        <v>726</v>
      </c>
      <c r="AS684" s="89" t="s">
        <v>305</v>
      </c>
      <c r="AT684" s="89" t="s">
        <v>306</v>
      </c>
    </row>
    <row r="685" spans="1:46" ht="12.75">
      <c r="A685" s="215"/>
      <c r="B685" s="215"/>
      <c r="C685" s="215"/>
      <c r="D685" s="215"/>
      <c r="E685" s="215"/>
      <c r="F685" s="215"/>
      <c r="G685" s="215"/>
      <c r="H685" s="215"/>
      <c r="I685" s="215"/>
      <c r="J685" s="215"/>
      <c r="K685" s="215"/>
      <c r="L685" s="215"/>
      <c r="M685" s="215"/>
      <c r="N685" s="215"/>
      <c r="O685" s="215"/>
      <c r="P685" s="215"/>
      <c r="Q685" s="215"/>
      <c r="R685" s="215"/>
      <c r="S685" s="215"/>
      <c r="T685" s="215"/>
      <c r="U685" s="215"/>
      <c r="V685" s="215"/>
      <c r="W685" s="215"/>
      <c r="X685" s="215"/>
      <c r="Y685" s="215"/>
      <c r="Z685" s="215"/>
      <c r="AA685" s="215"/>
      <c r="AB685" s="215"/>
      <c r="AC685" s="215"/>
      <c r="AD685" s="215"/>
      <c r="AE685" s="215"/>
      <c r="AF685" s="215"/>
      <c r="AG685" s="215"/>
      <c r="AH685" s="215"/>
      <c r="AI685" s="215"/>
      <c r="AJ685" s="89" t="s">
        <v>671</v>
      </c>
      <c r="AK685" s="89" t="s">
        <v>672</v>
      </c>
      <c r="AL685" s="89" t="s">
        <v>466</v>
      </c>
      <c r="AM685" s="215"/>
      <c r="AN685" s="215"/>
      <c r="AO685" s="215"/>
      <c r="AP685" s="215"/>
      <c r="AQ685" s="215"/>
      <c r="AR685" s="89" t="s">
        <v>727</v>
      </c>
      <c r="AS685" s="89" t="s">
        <v>307</v>
      </c>
      <c r="AT685" s="89" t="s">
        <v>316</v>
      </c>
    </row>
    <row r="686" spans="1:46" ht="12.75">
      <c r="A686" s="215"/>
      <c r="B686" s="215"/>
      <c r="C686" s="215"/>
      <c r="D686" s="215"/>
      <c r="E686" s="215"/>
      <c r="F686" s="215"/>
      <c r="G686" s="215"/>
      <c r="H686" s="215"/>
      <c r="I686" s="215"/>
      <c r="J686" s="215"/>
      <c r="K686" s="215"/>
      <c r="L686" s="215"/>
      <c r="M686" s="215"/>
      <c r="N686" s="215"/>
      <c r="O686" s="215"/>
      <c r="P686" s="215"/>
      <c r="Q686" s="215"/>
      <c r="R686" s="215"/>
      <c r="S686" s="215"/>
      <c r="T686" s="215"/>
      <c r="U686" s="215"/>
      <c r="V686" s="215"/>
      <c r="W686" s="215"/>
      <c r="X686" s="215"/>
      <c r="Y686" s="215"/>
      <c r="Z686" s="215"/>
      <c r="AA686" s="215"/>
      <c r="AB686" s="215"/>
      <c r="AC686" s="215"/>
      <c r="AD686" s="215"/>
      <c r="AE686" s="215"/>
      <c r="AF686" s="215"/>
      <c r="AG686" s="215"/>
      <c r="AH686" s="215"/>
      <c r="AI686" s="215"/>
      <c r="AJ686" s="89" t="s">
        <v>333</v>
      </c>
      <c r="AK686" s="89" t="s">
        <v>334</v>
      </c>
      <c r="AL686" s="89" t="s">
        <v>335</v>
      </c>
      <c r="AM686" s="215"/>
      <c r="AN686" s="215"/>
      <c r="AO686" s="215"/>
      <c r="AP686" s="215"/>
      <c r="AQ686" s="215"/>
      <c r="AR686" s="89" t="s">
        <v>727</v>
      </c>
      <c r="AS686" s="89" t="s">
        <v>307</v>
      </c>
      <c r="AT686" s="89" t="s">
        <v>316</v>
      </c>
    </row>
    <row r="687" spans="1:46" ht="12.75">
      <c r="A687" s="215"/>
      <c r="B687" s="215"/>
      <c r="C687" s="215"/>
      <c r="D687" s="215"/>
      <c r="E687" s="215"/>
      <c r="F687" s="215"/>
      <c r="G687" s="215"/>
      <c r="H687" s="215"/>
      <c r="I687" s="215"/>
      <c r="J687" s="215"/>
      <c r="K687" s="215"/>
      <c r="L687" s="215"/>
      <c r="M687" s="215"/>
      <c r="N687" s="215"/>
      <c r="O687" s="215"/>
      <c r="P687" s="215"/>
      <c r="Q687" s="215"/>
      <c r="R687" s="215"/>
      <c r="S687" s="215"/>
      <c r="T687" s="215"/>
      <c r="U687" s="215"/>
      <c r="V687" s="215"/>
      <c r="W687" s="215"/>
      <c r="X687" s="215"/>
      <c r="Y687" s="215"/>
      <c r="Z687" s="215"/>
      <c r="AA687" s="215"/>
      <c r="AB687" s="215"/>
      <c r="AC687" s="215"/>
      <c r="AD687" s="215"/>
      <c r="AE687" s="215"/>
      <c r="AF687" s="215"/>
      <c r="AG687" s="215"/>
      <c r="AH687" s="215"/>
      <c r="AI687" s="215"/>
      <c r="AJ687" s="89" t="s">
        <v>333</v>
      </c>
      <c r="AK687" s="89" t="s">
        <v>334</v>
      </c>
      <c r="AL687" s="89" t="s">
        <v>335</v>
      </c>
      <c r="AM687" s="215"/>
      <c r="AN687" s="215"/>
      <c r="AO687" s="215"/>
      <c r="AP687" s="215"/>
      <c r="AQ687" s="215"/>
      <c r="AR687" s="89" t="s">
        <v>728</v>
      </c>
      <c r="AS687" s="89" t="s">
        <v>311</v>
      </c>
      <c r="AT687" s="89" t="s">
        <v>729</v>
      </c>
    </row>
    <row r="688" spans="1:46" ht="12.75">
      <c r="A688" s="215"/>
      <c r="B688" s="215"/>
      <c r="C688" s="215"/>
      <c r="D688" s="215"/>
      <c r="E688" s="215"/>
      <c r="F688" s="215"/>
      <c r="G688" s="215"/>
      <c r="H688" s="215"/>
      <c r="I688" s="215"/>
      <c r="J688" s="215"/>
      <c r="K688" s="215"/>
      <c r="L688" s="215"/>
      <c r="M688" s="215"/>
      <c r="N688" s="215"/>
      <c r="O688" s="215"/>
      <c r="P688" s="215"/>
      <c r="Q688" s="215"/>
      <c r="R688" s="215"/>
      <c r="S688" s="215"/>
      <c r="T688" s="215"/>
      <c r="U688" s="215"/>
      <c r="V688" s="215"/>
      <c r="W688" s="215"/>
      <c r="X688" s="215"/>
      <c r="Y688" s="215"/>
      <c r="Z688" s="215"/>
      <c r="AA688" s="215"/>
      <c r="AB688" s="215"/>
      <c r="AC688" s="215"/>
      <c r="AD688" s="215"/>
      <c r="AE688" s="215"/>
      <c r="AF688" s="215"/>
      <c r="AG688" s="215"/>
      <c r="AH688" s="215"/>
      <c r="AI688" s="215"/>
      <c r="AJ688" s="89" t="s">
        <v>566</v>
      </c>
      <c r="AK688" s="89" t="s">
        <v>567</v>
      </c>
      <c r="AL688" s="89" t="s">
        <v>391</v>
      </c>
      <c r="AM688" s="215"/>
      <c r="AN688" s="215"/>
      <c r="AO688" s="215"/>
      <c r="AP688" s="215"/>
      <c r="AQ688" s="215"/>
      <c r="AR688" s="89" t="s">
        <v>728</v>
      </c>
      <c r="AS688" s="89" t="s">
        <v>311</v>
      </c>
      <c r="AT688" s="89" t="s">
        <v>308</v>
      </c>
    </row>
    <row r="689" spans="1:46" ht="12.75">
      <c r="A689" s="215"/>
      <c r="B689" s="215"/>
      <c r="C689" s="215"/>
      <c r="D689" s="215"/>
      <c r="E689" s="215"/>
      <c r="F689" s="215"/>
      <c r="G689" s="215"/>
      <c r="H689" s="215"/>
      <c r="I689" s="215"/>
      <c r="J689" s="215"/>
      <c r="K689" s="215"/>
      <c r="L689" s="215"/>
      <c r="M689" s="215"/>
      <c r="N689" s="215"/>
      <c r="O689" s="215"/>
      <c r="P689" s="215"/>
      <c r="Q689" s="215"/>
      <c r="R689" s="215"/>
      <c r="S689" s="215"/>
      <c r="T689" s="215"/>
      <c r="U689" s="215"/>
      <c r="V689" s="215"/>
      <c r="W689" s="215"/>
      <c r="X689" s="215"/>
      <c r="Y689" s="215"/>
      <c r="Z689" s="215"/>
      <c r="AA689" s="215"/>
      <c r="AB689" s="215"/>
      <c r="AC689" s="215"/>
      <c r="AD689" s="215"/>
      <c r="AE689" s="215"/>
      <c r="AF689" s="215"/>
      <c r="AG689" s="215"/>
      <c r="AH689" s="215"/>
      <c r="AI689" s="215"/>
      <c r="AJ689" s="89" t="s">
        <v>563</v>
      </c>
      <c r="AK689" s="89" t="s">
        <v>564</v>
      </c>
      <c r="AL689" s="89" t="s">
        <v>565</v>
      </c>
      <c r="AM689" s="215"/>
      <c r="AN689" s="215"/>
      <c r="AO689" s="215"/>
      <c r="AP689" s="215"/>
      <c r="AQ689" s="215"/>
      <c r="AR689" s="89" t="s">
        <v>728</v>
      </c>
      <c r="AS689" s="89" t="s">
        <v>311</v>
      </c>
      <c r="AT689" s="89" t="s">
        <v>308</v>
      </c>
    </row>
    <row r="690" spans="1:46" ht="12.75">
      <c r="A690" s="215"/>
      <c r="B690" s="215"/>
      <c r="C690" s="215"/>
      <c r="D690" s="215"/>
      <c r="E690" s="215"/>
      <c r="F690" s="215"/>
      <c r="G690" s="215"/>
      <c r="H690" s="215"/>
      <c r="I690" s="215"/>
      <c r="J690" s="215"/>
      <c r="K690" s="215"/>
      <c r="L690" s="215"/>
      <c r="M690" s="215"/>
      <c r="N690" s="215"/>
      <c r="O690" s="215"/>
      <c r="P690" s="215"/>
      <c r="Q690" s="215"/>
      <c r="R690" s="215"/>
      <c r="S690" s="215"/>
      <c r="T690" s="215"/>
      <c r="U690" s="215"/>
      <c r="V690" s="215"/>
      <c r="W690" s="215"/>
      <c r="X690" s="215"/>
      <c r="Y690" s="215"/>
      <c r="Z690" s="215"/>
      <c r="AA690" s="215"/>
      <c r="AB690" s="215"/>
      <c r="AC690" s="215"/>
      <c r="AD690" s="215"/>
      <c r="AE690" s="215"/>
      <c r="AF690" s="215"/>
      <c r="AG690" s="215"/>
      <c r="AH690" s="215"/>
      <c r="AI690" s="215"/>
      <c r="AJ690" s="89" t="s">
        <v>568</v>
      </c>
      <c r="AK690" s="89" t="s">
        <v>569</v>
      </c>
      <c r="AL690" s="89" t="s">
        <v>342</v>
      </c>
      <c r="AM690" s="215"/>
      <c r="AN690" s="215"/>
      <c r="AO690" s="215"/>
      <c r="AP690" s="215"/>
      <c r="AQ690" s="215"/>
      <c r="AR690" s="89" t="s">
        <v>728</v>
      </c>
      <c r="AS690" s="89" t="s">
        <v>311</v>
      </c>
      <c r="AT690" s="89" t="s">
        <v>729</v>
      </c>
    </row>
    <row r="691" spans="1:46" ht="12.75">
      <c r="A691" s="215"/>
      <c r="B691" s="215"/>
      <c r="C691" s="215"/>
      <c r="D691" s="215"/>
      <c r="E691" s="215"/>
      <c r="F691" s="215"/>
      <c r="G691" s="215"/>
      <c r="H691" s="215"/>
      <c r="I691" s="215"/>
      <c r="J691" s="215"/>
      <c r="K691" s="215"/>
      <c r="L691" s="215"/>
      <c r="M691" s="215"/>
      <c r="N691" s="215"/>
      <c r="O691" s="215"/>
      <c r="P691" s="215"/>
      <c r="Q691" s="215"/>
      <c r="R691" s="215"/>
      <c r="S691" s="215"/>
      <c r="T691" s="215"/>
      <c r="U691" s="215"/>
      <c r="V691" s="215"/>
      <c r="W691" s="215"/>
      <c r="X691" s="215"/>
      <c r="Y691" s="215"/>
      <c r="Z691" s="215"/>
      <c r="AA691" s="215"/>
      <c r="AB691" s="215"/>
      <c r="AC691" s="215"/>
      <c r="AD691" s="215"/>
      <c r="AE691" s="215"/>
      <c r="AF691" s="215"/>
      <c r="AG691" s="215"/>
      <c r="AH691" s="215"/>
      <c r="AI691" s="215"/>
      <c r="AJ691" s="89" t="s">
        <v>570</v>
      </c>
      <c r="AK691" s="89" t="s">
        <v>571</v>
      </c>
      <c r="AL691" s="89" t="s">
        <v>462</v>
      </c>
      <c r="AM691" s="215"/>
      <c r="AN691" s="215"/>
      <c r="AO691" s="215"/>
      <c r="AP691" s="215"/>
      <c r="AQ691" s="215"/>
      <c r="AR691" s="89" t="s">
        <v>728</v>
      </c>
      <c r="AS691" s="89" t="s">
        <v>311</v>
      </c>
      <c r="AT691" s="89" t="s">
        <v>308</v>
      </c>
    </row>
    <row r="692" spans="1:46" ht="12.75">
      <c r="A692" s="215"/>
      <c r="B692" s="215"/>
      <c r="C692" s="215"/>
      <c r="D692" s="215"/>
      <c r="E692" s="215"/>
      <c r="F692" s="215"/>
      <c r="G692" s="215"/>
      <c r="H692" s="215"/>
      <c r="I692" s="215"/>
      <c r="J692" s="215"/>
      <c r="K692" s="215"/>
      <c r="L692" s="215"/>
      <c r="M692" s="215"/>
      <c r="N692" s="215"/>
      <c r="O692" s="215"/>
      <c r="P692" s="215"/>
      <c r="Q692" s="215"/>
      <c r="R692" s="215"/>
      <c r="S692" s="215"/>
      <c r="T692" s="215"/>
      <c r="U692" s="215"/>
      <c r="V692" s="215"/>
      <c r="W692" s="215"/>
      <c r="X692" s="215"/>
      <c r="Y692" s="215"/>
      <c r="Z692" s="215"/>
      <c r="AA692" s="215"/>
      <c r="AB692" s="215"/>
      <c r="AC692" s="215"/>
      <c r="AD692" s="215"/>
      <c r="AE692" s="215"/>
      <c r="AF692" s="215"/>
      <c r="AG692" s="215"/>
      <c r="AH692" s="215"/>
      <c r="AI692" s="215"/>
      <c r="AJ692" s="89" t="s">
        <v>572</v>
      </c>
      <c r="AK692" s="89" t="s">
        <v>573</v>
      </c>
      <c r="AL692" s="89" t="s">
        <v>574</v>
      </c>
      <c r="AM692" s="215"/>
      <c r="AN692" s="215"/>
      <c r="AO692" s="215"/>
      <c r="AP692" s="215"/>
      <c r="AQ692" s="215"/>
      <c r="AR692" s="89" t="s">
        <v>730</v>
      </c>
      <c r="AS692" s="89" t="s">
        <v>311</v>
      </c>
      <c r="AT692" s="89" t="s">
        <v>313</v>
      </c>
    </row>
    <row r="693" spans="1:46" ht="12.75">
      <c r="A693" s="215"/>
      <c r="B693" s="215"/>
      <c r="C693" s="215"/>
      <c r="D693" s="215"/>
      <c r="E693" s="215"/>
      <c r="F693" s="215"/>
      <c r="G693" s="215"/>
      <c r="H693" s="215"/>
      <c r="I693" s="215"/>
      <c r="J693" s="215"/>
      <c r="K693" s="215"/>
      <c r="L693" s="215"/>
      <c r="M693" s="215"/>
      <c r="N693" s="215"/>
      <c r="O693" s="215"/>
      <c r="P693" s="215"/>
      <c r="Q693" s="215"/>
      <c r="R693" s="215"/>
      <c r="S693" s="215"/>
      <c r="T693" s="215"/>
      <c r="U693" s="215"/>
      <c r="V693" s="215"/>
      <c r="W693" s="215"/>
      <c r="X693" s="215"/>
      <c r="Y693" s="215"/>
      <c r="Z693" s="215"/>
      <c r="AA693" s="215"/>
      <c r="AB693" s="215"/>
      <c r="AC693" s="215"/>
      <c r="AD693" s="215"/>
      <c r="AE693" s="215"/>
      <c r="AF693" s="215"/>
      <c r="AG693" s="215"/>
      <c r="AH693" s="215"/>
      <c r="AI693" s="215"/>
      <c r="AJ693" s="89" t="s">
        <v>326</v>
      </c>
      <c r="AK693" s="89" t="s">
        <v>327</v>
      </c>
      <c r="AL693" s="89" t="s">
        <v>328</v>
      </c>
      <c r="AM693" s="215"/>
      <c r="AN693" s="215"/>
      <c r="AO693" s="215"/>
      <c r="AP693" s="215"/>
      <c r="AQ693" s="215"/>
      <c r="AR693" s="89" t="s">
        <v>730</v>
      </c>
      <c r="AS693" s="89" t="s">
        <v>311</v>
      </c>
      <c r="AT693" s="89" t="s">
        <v>313</v>
      </c>
    </row>
    <row r="694" spans="1:46" ht="12.75">
      <c r="A694" s="215"/>
      <c r="B694" s="215"/>
      <c r="C694" s="215"/>
      <c r="D694" s="215"/>
      <c r="E694" s="215"/>
      <c r="F694" s="215"/>
      <c r="G694" s="215"/>
      <c r="H694" s="215"/>
      <c r="I694" s="215"/>
      <c r="J694" s="215"/>
      <c r="K694" s="215"/>
      <c r="L694" s="215"/>
      <c r="M694" s="215"/>
      <c r="N694" s="215"/>
      <c r="O694" s="215"/>
      <c r="P694" s="215"/>
      <c r="Q694" s="215"/>
      <c r="R694" s="215"/>
      <c r="S694" s="215"/>
      <c r="T694" s="215"/>
      <c r="U694" s="215"/>
      <c r="V694" s="215"/>
      <c r="W694" s="215"/>
      <c r="X694" s="215"/>
      <c r="Y694" s="215"/>
      <c r="Z694" s="215"/>
      <c r="AA694" s="215"/>
      <c r="AB694" s="215"/>
      <c r="AC694" s="215"/>
      <c r="AD694" s="215"/>
      <c r="AE694" s="215"/>
      <c r="AF694" s="215"/>
      <c r="AG694" s="215"/>
      <c r="AH694" s="215"/>
      <c r="AI694" s="215"/>
      <c r="AJ694" s="89" t="s">
        <v>326</v>
      </c>
      <c r="AK694" s="89" t="s">
        <v>327</v>
      </c>
      <c r="AL694" s="89" t="s">
        <v>328</v>
      </c>
      <c r="AM694" s="215"/>
      <c r="AN694" s="215"/>
      <c r="AO694" s="215"/>
      <c r="AP694" s="215"/>
      <c r="AQ694" s="215"/>
      <c r="AR694" s="89" t="s">
        <v>730</v>
      </c>
      <c r="AS694" s="89" t="s">
        <v>311</v>
      </c>
      <c r="AT694" s="89" t="s">
        <v>313</v>
      </c>
    </row>
    <row r="695" spans="1:46" ht="12.75">
      <c r="A695" s="215"/>
      <c r="B695" s="215"/>
      <c r="C695" s="215"/>
      <c r="D695" s="215"/>
      <c r="E695" s="215"/>
      <c r="F695" s="215"/>
      <c r="G695" s="215"/>
      <c r="H695" s="215"/>
      <c r="I695" s="215"/>
      <c r="J695" s="215"/>
      <c r="K695" s="215"/>
      <c r="L695" s="215"/>
      <c r="M695" s="215"/>
      <c r="N695" s="215"/>
      <c r="O695" s="215"/>
      <c r="P695" s="215"/>
      <c r="Q695" s="215"/>
      <c r="R695" s="215"/>
      <c r="S695" s="215"/>
      <c r="T695" s="215"/>
      <c r="U695" s="215"/>
      <c r="V695" s="215"/>
      <c r="W695" s="215"/>
      <c r="X695" s="215"/>
      <c r="Y695" s="215"/>
      <c r="Z695" s="215"/>
      <c r="AA695" s="215"/>
      <c r="AB695" s="215"/>
      <c r="AC695" s="215"/>
      <c r="AD695" s="215"/>
      <c r="AE695" s="215"/>
      <c r="AF695" s="215"/>
      <c r="AG695" s="215"/>
      <c r="AH695" s="215"/>
      <c r="AI695" s="215"/>
      <c r="AJ695" s="89" t="s">
        <v>326</v>
      </c>
      <c r="AK695" s="89" t="s">
        <v>327</v>
      </c>
      <c r="AL695" s="89" t="s">
        <v>328</v>
      </c>
      <c r="AM695" s="215"/>
      <c r="AN695" s="215"/>
      <c r="AO695" s="215"/>
      <c r="AP695" s="215"/>
      <c r="AQ695" s="215"/>
      <c r="AR695" s="89" t="s">
        <v>340</v>
      </c>
      <c r="AS695" s="89" t="s">
        <v>341</v>
      </c>
      <c r="AT695" s="89" t="s">
        <v>342</v>
      </c>
    </row>
    <row r="696" spans="1:46" ht="12.75">
      <c r="A696" s="215"/>
      <c r="B696" s="215"/>
      <c r="C696" s="215"/>
      <c r="D696" s="215"/>
      <c r="E696" s="215"/>
      <c r="F696" s="215"/>
      <c r="G696" s="215"/>
      <c r="H696" s="215"/>
      <c r="I696" s="215"/>
      <c r="J696" s="215"/>
      <c r="K696" s="215"/>
      <c r="L696" s="215"/>
      <c r="M696" s="215"/>
      <c r="N696" s="215"/>
      <c r="O696" s="215"/>
      <c r="P696" s="215"/>
      <c r="Q696" s="215"/>
      <c r="R696" s="215"/>
      <c r="S696" s="215"/>
      <c r="T696" s="215"/>
      <c r="U696" s="215"/>
      <c r="V696" s="215"/>
      <c r="W696" s="215"/>
      <c r="X696" s="215"/>
      <c r="Y696" s="215"/>
      <c r="Z696" s="215"/>
      <c r="AA696" s="215"/>
      <c r="AB696" s="215"/>
      <c r="AC696" s="215"/>
      <c r="AD696" s="215"/>
      <c r="AE696" s="215"/>
      <c r="AF696" s="215"/>
      <c r="AG696" s="215"/>
      <c r="AH696" s="215"/>
      <c r="AI696" s="215"/>
      <c r="AJ696" s="89" t="s">
        <v>326</v>
      </c>
      <c r="AK696" s="89" t="s">
        <v>327</v>
      </c>
      <c r="AL696" s="89" t="s">
        <v>328</v>
      </c>
      <c r="AM696" s="215"/>
      <c r="AN696" s="215"/>
      <c r="AO696" s="215"/>
      <c r="AP696" s="215"/>
      <c r="AQ696" s="215"/>
      <c r="AR696" s="89" t="s">
        <v>340</v>
      </c>
      <c r="AS696" s="89" t="s">
        <v>341</v>
      </c>
      <c r="AT696" s="89" t="s">
        <v>342</v>
      </c>
    </row>
    <row r="697" spans="1:46" ht="12.75">
      <c r="A697" s="215"/>
      <c r="B697" s="215"/>
      <c r="C697" s="215"/>
      <c r="D697" s="215"/>
      <c r="E697" s="215"/>
      <c r="F697" s="215"/>
      <c r="G697" s="215"/>
      <c r="H697" s="215"/>
      <c r="I697" s="215"/>
      <c r="J697" s="215"/>
      <c r="K697" s="215"/>
      <c r="L697" s="215"/>
      <c r="M697" s="215"/>
      <c r="N697" s="215"/>
      <c r="O697" s="215"/>
      <c r="P697" s="215"/>
      <c r="Q697" s="215"/>
      <c r="R697" s="215"/>
      <c r="S697" s="215"/>
      <c r="T697" s="215"/>
      <c r="U697" s="215"/>
      <c r="V697" s="215"/>
      <c r="W697" s="215"/>
      <c r="X697" s="215"/>
      <c r="Y697" s="215"/>
      <c r="Z697" s="215"/>
      <c r="AA697" s="215"/>
      <c r="AB697" s="215"/>
      <c r="AC697" s="215"/>
      <c r="AD697" s="215"/>
      <c r="AE697" s="215"/>
      <c r="AF697" s="215"/>
      <c r="AG697" s="215"/>
      <c r="AH697" s="215"/>
      <c r="AI697" s="215"/>
      <c r="AJ697" s="89" t="s">
        <v>575</v>
      </c>
      <c r="AK697" s="89" t="s">
        <v>576</v>
      </c>
      <c r="AL697" s="89" t="s">
        <v>391</v>
      </c>
      <c r="AM697" s="215"/>
      <c r="AN697" s="215"/>
      <c r="AO697" s="215"/>
      <c r="AP697" s="215"/>
      <c r="AQ697" s="215"/>
      <c r="AR697" s="89" t="s">
        <v>420</v>
      </c>
      <c r="AS697" s="89" t="s">
        <v>421</v>
      </c>
      <c r="AT697" s="89" t="s">
        <v>422</v>
      </c>
    </row>
    <row r="698" spans="1:46" ht="12.75">
      <c r="A698" s="215"/>
      <c r="B698" s="215"/>
      <c r="C698" s="215"/>
      <c r="D698" s="215"/>
      <c r="E698" s="215"/>
      <c r="F698" s="215"/>
      <c r="G698" s="215"/>
      <c r="H698" s="215"/>
      <c r="I698" s="215"/>
      <c r="J698" s="215"/>
      <c r="K698" s="215"/>
      <c r="L698" s="215"/>
      <c r="M698" s="215"/>
      <c r="N698" s="215"/>
      <c r="O698" s="215"/>
      <c r="P698" s="215"/>
      <c r="Q698" s="215"/>
      <c r="R698" s="215"/>
      <c r="S698" s="215"/>
      <c r="T698" s="215"/>
      <c r="U698" s="215"/>
      <c r="V698" s="215"/>
      <c r="W698" s="215"/>
      <c r="X698" s="215"/>
      <c r="Y698" s="215"/>
      <c r="Z698" s="215"/>
      <c r="AA698" s="215"/>
      <c r="AB698" s="215"/>
      <c r="AC698" s="215"/>
      <c r="AD698" s="215"/>
      <c r="AE698" s="215"/>
      <c r="AF698" s="215"/>
      <c r="AG698" s="215"/>
      <c r="AH698" s="215"/>
      <c r="AI698" s="215"/>
      <c r="AJ698" s="89" t="s">
        <v>724</v>
      </c>
      <c r="AK698" s="89" t="s">
        <v>725</v>
      </c>
      <c r="AL698" s="89" t="s">
        <v>342</v>
      </c>
      <c r="AM698" s="215"/>
      <c r="AN698" s="215"/>
      <c r="AO698" s="215"/>
      <c r="AP698" s="215"/>
      <c r="AQ698" s="215"/>
      <c r="AR698" s="89" t="s">
        <v>767</v>
      </c>
      <c r="AS698" s="89" t="s">
        <v>746</v>
      </c>
      <c r="AT698" s="89" t="s">
        <v>768</v>
      </c>
    </row>
    <row r="699" spans="1:46" ht="12.75">
      <c r="A699" s="215"/>
      <c r="B699" s="215"/>
      <c r="C699" s="215"/>
      <c r="D699" s="215"/>
      <c r="E699" s="215"/>
      <c r="F699" s="215"/>
      <c r="G699" s="215"/>
      <c r="H699" s="215"/>
      <c r="I699" s="215"/>
      <c r="J699" s="215"/>
      <c r="K699" s="215"/>
      <c r="L699" s="215"/>
      <c r="M699" s="215"/>
      <c r="N699" s="215"/>
      <c r="O699" s="215"/>
      <c r="P699" s="215"/>
      <c r="Q699" s="215"/>
      <c r="R699" s="215"/>
      <c r="S699" s="215"/>
      <c r="T699" s="215"/>
      <c r="U699" s="215"/>
      <c r="V699" s="215"/>
      <c r="W699" s="215"/>
      <c r="X699" s="215"/>
      <c r="Y699" s="215"/>
      <c r="Z699" s="215"/>
      <c r="AA699" s="215"/>
      <c r="AB699" s="215"/>
      <c r="AC699" s="215"/>
      <c r="AD699" s="215"/>
      <c r="AE699" s="215"/>
      <c r="AF699" s="215"/>
      <c r="AG699" s="215"/>
      <c r="AH699" s="215"/>
      <c r="AI699" s="215"/>
      <c r="AJ699" s="89" t="s">
        <v>724</v>
      </c>
      <c r="AK699" s="89" t="s">
        <v>725</v>
      </c>
      <c r="AL699" s="89" t="s">
        <v>342</v>
      </c>
      <c r="AM699" s="215"/>
      <c r="AN699" s="215"/>
      <c r="AO699" s="215"/>
      <c r="AP699" s="215"/>
      <c r="AQ699" s="215"/>
      <c r="AR699" s="89" t="s">
        <v>683</v>
      </c>
      <c r="AS699" s="89" t="s">
        <v>684</v>
      </c>
      <c r="AT699" s="89" t="s">
        <v>685</v>
      </c>
    </row>
    <row r="700" spans="1:46" ht="12.75">
      <c r="A700" s="215"/>
      <c r="B700" s="215"/>
      <c r="C700" s="215"/>
      <c r="D700" s="215"/>
      <c r="E700" s="215"/>
      <c r="F700" s="215"/>
      <c r="G700" s="215"/>
      <c r="H700" s="215"/>
      <c r="I700" s="215"/>
      <c r="J700" s="215"/>
      <c r="K700" s="215"/>
      <c r="L700" s="215"/>
      <c r="M700" s="215"/>
      <c r="N700" s="215"/>
      <c r="O700" s="215"/>
      <c r="P700" s="215"/>
      <c r="Q700" s="215"/>
      <c r="R700" s="215"/>
      <c r="S700" s="215"/>
      <c r="T700" s="215"/>
      <c r="U700" s="215"/>
      <c r="V700" s="215"/>
      <c r="W700" s="215"/>
      <c r="X700" s="215"/>
      <c r="Y700" s="215"/>
      <c r="Z700" s="215"/>
      <c r="AA700" s="215"/>
      <c r="AB700" s="215"/>
      <c r="AC700" s="215"/>
      <c r="AD700" s="215"/>
      <c r="AE700" s="215"/>
      <c r="AF700" s="215"/>
      <c r="AG700" s="215"/>
      <c r="AH700" s="215"/>
      <c r="AI700" s="215"/>
      <c r="AJ700" s="89" t="s">
        <v>577</v>
      </c>
      <c r="AK700" s="89" t="s">
        <v>578</v>
      </c>
      <c r="AL700" s="89" t="s">
        <v>500</v>
      </c>
      <c r="AM700" s="215"/>
      <c r="AN700" s="215"/>
      <c r="AO700" s="215"/>
      <c r="AP700" s="215"/>
      <c r="AQ700" s="215"/>
      <c r="AR700" s="89" t="s">
        <v>683</v>
      </c>
      <c r="AS700" s="89" t="s">
        <v>684</v>
      </c>
      <c r="AT700" s="89" t="s">
        <v>685</v>
      </c>
    </row>
    <row r="701" spans="1:46" ht="12.75">
      <c r="A701" s="215"/>
      <c r="B701" s="215"/>
      <c r="C701" s="215"/>
      <c r="D701" s="215"/>
      <c r="E701" s="215"/>
      <c r="F701" s="215"/>
      <c r="G701" s="215"/>
      <c r="H701" s="215"/>
      <c r="I701" s="215"/>
      <c r="J701" s="215"/>
      <c r="K701" s="215"/>
      <c r="L701" s="215"/>
      <c r="M701" s="215"/>
      <c r="N701" s="215"/>
      <c r="O701" s="215"/>
      <c r="P701" s="215"/>
      <c r="Q701" s="215"/>
      <c r="R701" s="215"/>
      <c r="S701" s="215"/>
      <c r="T701" s="215"/>
      <c r="U701" s="215"/>
      <c r="V701" s="215"/>
      <c r="W701" s="215"/>
      <c r="X701" s="215"/>
      <c r="Y701" s="215"/>
      <c r="Z701" s="215"/>
      <c r="AA701" s="215"/>
      <c r="AB701" s="215"/>
      <c r="AC701" s="215"/>
      <c r="AD701" s="215"/>
      <c r="AE701" s="215"/>
      <c r="AF701" s="215"/>
      <c r="AG701" s="215"/>
      <c r="AH701" s="215"/>
      <c r="AI701" s="215"/>
      <c r="AJ701" s="89" t="s">
        <v>579</v>
      </c>
      <c r="AK701" s="89" t="s">
        <v>580</v>
      </c>
      <c r="AL701" s="89" t="s">
        <v>329</v>
      </c>
      <c r="AM701" s="215"/>
      <c r="AN701" s="215"/>
      <c r="AO701" s="215"/>
      <c r="AP701" s="215"/>
      <c r="AQ701" s="215"/>
      <c r="AR701" s="89" t="s">
        <v>683</v>
      </c>
      <c r="AS701" s="89" t="s">
        <v>684</v>
      </c>
      <c r="AT701" s="89" t="s">
        <v>685</v>
      </c>
    </row>
    <row r="702" spans="1:46" ht="12.75">
      <c r="A702" s="215"/>
      <c r="B702" s="215"/>
      <c r="C702" s="215"/>
      <c r="D702" s="215"/>
      <c r="E702" s="215"/>
      <c r="F702" s="215"/>
      <c r="G702" s="215"/>
      <c r="H702" s="215"/>
      <c r="I702" s="215"/>
      <c r="J702" s="215"/>
      <c r="K702" s="215"/>
      <c r="L702" s="215"/>
      <c r="M702" s="215"/>
      <c r="N702" s="215"/>
      <c r="O702" s="215"/>
      <c r="P702" s="215"/>
      <c r="Q702" s="215"/>
      <c r="R702" s="215"/>
      <c r="S702" s="215"/>
      <c r="T702" s="215"/>
      <c r="U702" s="215"/>
      <c r="V702" s="215"/>
      <c r="W702" s="215"/>
      <c r="X702" s="215"/>
      <c r="Y702" s="215"/>
      <c r="Z702" s="215"/>
      <c r="AA702" s="215"/>
      <c r="AB702" s="215"/>
      <c r="AC702" s="215"/>
      <c r="AD702" s="215"/>
      <c r="AE702" s="215"/>
      <c r="AF702" s="215"/>
      <c r="AG702" s="215"/>
      <c r="AH702" s="215"/>
      <c r="AI702" s="215"/>
      <c r="AJ702" s="89" t="s">
        <v>581</v>
      </c>
      <c r="AK702" s="89" t="s">
        <v>582</v>
      </c>
      <c r="AL702" s="89" t="s">
        <v>391</v>
      </c>
      <c r="AM702" s="215"/>
      <c r="AN702" s="215"/>
      <c r="AO702" s="215"/>
      <c r="AP702" s="215"/>
      <c r="AQ702" s="215"/>
      <c r="AR702" s="89" t="s">
        <v>683</v>
      </c>
      <c r="AS702" s="89" t="s">
        <v>684</v>
      </c>
      <c r="AT702" s="89" t="s">
        <v>685</v>
      </c>
    </row>
    <row r="703" spans="1:46" ht="12.75">
      <c r="A703" s="215"/>
      <c r="B703" s="215"/>
      <c r="C703" s="215"/>
      <c r="D703" s="215"/>
      <c r="E703" s="215"/>
      <c r="F703" s="215"/>
      <c r="G703" s="215"/>
      <c r="H703" s="215"/>
      <c r="I703" s="215"/>
      <c r="J703" s="215"/>
      <c r="K703" s="215"/>
      <c r="L703" s="215"/>
      <c r="M703" s="215"/>
      <c r="N703" s="215"/>
      <c r="O703" s="215"/>
      <c r="P703" s="215"/>
      <c r="Q703" s="215"/>
      <c r="R703" s="215"/>
      <c r="S703" s="215"/>
      <c r="T703" s="215"/>
      <c r="U703" s="215"/>
      <c r="V703" s="215"/>
      <c r="W703" s="215"/>
      <c r="X703" s="215"/>
      <c r="Y703" s="215"/>
      <c r="Z703" s="215"/>
      <c r="AA703" s="215"/>
      <c r="AB703" s="215"/>
      <c r="AC703" s="215"/>
      <c r="AD703" s="215"/>
      <c r="AE703" s="215"/>
      <c r="AF703" s="215"/>
      <c r="AG703" s="215"/>
      <c r="AH703" s="215"/>
      <c r="AI703" s="215"/>
      <c r="AJ703" s="89" t="s">
        <v>585</v>
      </c>
      <c r="AK703" s="89" t="s">
        <v>586</v>
      </c>
      <c r="AL703" s="89" t="s">
        <v>342</v>
      </c>
      <c r="AM703" s="215"/>
      <c r="AN703" s="215"/>
      <c r="AO703" s="215"/>
      <c r="AP703" s="215"/>
      <c r="AQ703" s="215"/>
      <c r="AR703" s="89" t="s">
        <v>686</v>
      </c>
      <c r="AS703" s="89" t="s">
        <v>684</v>
      </c>
      <c r="AT703" s="89" t="s">
        <v>687</v>
      </c>
    </row>
    <row r="704" spans="1:46" ht="12.75">
      <c r="A704" s="215"/>
      <c r="B704" s="215"/>
      <c r="C704" s="215"/>
      <c r="D704" s="215"/>
      <c r="E704" s="215"/>
      <c r="F704" s="215"/>
      <c r="G704" s="215"/>
      <c r="H704" s="215"/>
      <c r="I704" s="215"/>
      <c r="J704" s="215"/>
      <c r="K704" s="215"/>
      <c r="L704" s="215"/>
      <c r="M704" s="215"/>
      <c r="N704" s="215"/>
      <c r="O704" s="215"/>
      <c r="P704" s="215"/>
      <c r="Q704" s="215"/>
      <c r="R704" s="215"/>
      <c r="S704" s="215"/>
      <c r="T704" s="215"/>
      <c r="U704" s="215"/>
      <c r="V704" s="215"/>
      <c r="W704" s="215"/>
      <c r="X704" s="215"/>
      <c r="Y704" s="215"/>
      <c r="Z704" s="215"/>
      <c r="AA704" s="215"/>
      <c r="AB704" s="215"/>
      <c r="AC704" s="215"/>
      <c r="AD704" s="215"/>
      <c r="AE704" s="215"/>
      <c r="AF704" s="215"/>
      <c r="AG704" s="215"/>
      <c r="AH704" s="215"/>
      <c r="AI704" s="215"/>
      <c r="AJ704" s="89" t="s">
        <v>336</v>
      </c>
      <c r="AK704" s="89" t="s">
        <v>337</v>
      </c>
      <c r="AL704" s="89" t="s">
        <v>328</v>
      </c>
      <c r="AM704" s="215"/>
      <c r="AN704" s="215"/>
      <c r="AO704" s="215"/>
      <c r="AP704" s="215"/>
      <c r="AQ704" s="215"/>
      <c r="AR704" s="89" t="s">
        <v>686</v>
      </c>
      <c r="AS704" s="89" t="s">
        <v>684</v>
      </c>
      <c r="AT704" s="89" t="s">
        <v>687</v>
      </c>
    </row>
    <row r="705" spans="1:46" ht="12.75">
      <c r="A705" s="215"/>
      <c r="B705" s="215"/>
      <c r="C705" s="215"/>
      <c r="D705" s="215"/>
      <c r="E705" s="215"/>
      <c r="F705" s="215"/>
      <c r="G705" s="215"/>
      <c r="H705" s="215"/>
      <c r="I705" s="215"/>
      <c r="J705" s="215"/>
      <c r="K705" s="215"/>
      <c r="L705" s="215"/>
      <c r="M705" s="215"/>
      <c r="N705" s="215"/>
      <c r="O705" s="215"/>
      <c r="P705" s="215"/>
      <c r="Q705" s="215"/>
      <c r="R705" s="215"/>
      <c r="S705" s="215"/>
      <c r="T705" s="215"/>
      <c r="U705" s="215"/>
      <c r="V705" s="215"/>
      <c r="W705" s="215"/>
      <c r="X705" s="215"/>
      <c r="Y705" s="215"/>
      <c r="Z705" s="215"/>
      <c r="AA705" s="215"/>
      <c r="AB705" s="215"/>
      <c r="AC705" s="215"/>
      <c r="AD705" s="215"/>
      <c r="AE705" s="215"/>
      <c r="AF705" s="215"/>
      <c r="AG705" s="215"/>
      <c r="AH705" s="215"/>
      <c r="AI705" s="215"/>
      <c r="AJ705" s="89" t="s">
        <v>336</v>
      </c>
      <c r="AK705" s="89" t="s">
        <v>337</v>
      </c>
      <c r="AL705" s="89" t="s">
        <v>328</v>
      </c>
      <c r="AM705" s="215"/>
      <c r="AN705" s="215"/>
      <c r="AO705" s="215"/>
      <c r="AP705" s="215"/>
      <c r="AQ705" s="215"/>
      <c r="AR705" s="89" t="s">
        <v>686</v>
      </c>
      <c r="AS705" s="89" t="s">
        <v>684</v>
      </c>
      <c r="AT705" s="89" t="s">
        <v>687</v>
      </c>
    </row>
    <row r="706" spans="1:46" ht="12.75">
      <c r="A706" s="215"/>
      <c r="B706" s="215"/>
      <c r="C706" s="215"/>
      <c r="D706" s="215"/>
      <c r="E706" s="215"/>
      <c r="F706" s="215"/>
      <c r="G706" s="215"/>
      <c r="H706" s="215"/>
      <c r="I706" s="215"/>
      <c r="J706" s="215"/>
      <c r="K706" s="215"/>
      <c r="L706" s="215"/>
      <c r="M706" s="215"/>
      <c r="N706" s="215"/>
      <c r="O706" s="215"/>
      <c r="P706" s="215"/>
      <c r="Q706" s="215"/>
      <c r="R706" s="215"/>
      <c r="S706" s="215"/>
      <c r="T706" s="215"/>
      <c r="U706" s="215"/>
      <c r="V706" s="215"/>
      <c r="W706" s="215"/>
      <c r="X706" s="215"/>
      <c r="Y706" s="215"/>
      <c r="Z706" s="215"/>
      <c r="AA706" s="215"/>
      <c r="AB706" s="215"/>
      <c r="AC706" s="215"/>
      <c r="AD706" s="215"/>
      <c r="AE706" s="215"/>
      <c r="AF706" s="215"/>
      <c r="AG706" s="215"/>
      <c r="AH706" s="215"/>
      <c r="AI706" s="215"/>
      <c r="AJ706" s="89" t="s">
        <v>587</v>
      </c>
      <c r="AK706" s="89" t="s">
        <v>588</v>
      </c>
      <c r="AL706" s="89" t="s">
        <v>328</v>
      </c>
      <c r="AM706" s="215"/>
      <c r="AN706" s="215"/>
      <c r="AO706" s="215"/>
      <c r="AP706" s="215"/>
      <c r="AQ706" s="215"/>
      <c r="AR706" s="89" t="s">
        <v>686</v>
      </c>
      <c r="AS706" s="89" t="s">
        <v>684</v>
      </c>
      <c r="AT706" s="89" t="s">
        <v>687</v>
      </c>
    </row>
    <row r="707" spans="1:46" ht="12.75">
      <c r="A707" s="215"/>
      <c r="B707" s="215"/>
      <c r="C707" s="215"/>
      <c r="D707" s="215"/>
      <c r="E707" s="215"/>
      <c r="F707" s="215"/>
      <c r="G707" s="215"/>
      <c r="H707" s="215"/>
      <c r="I707" s="215"/>
      <c r="J707" s="215"/>
      <c r="K707" s="215"/>
      <c r="L707" s="215"/>
      <c r="M707" s="215"/>
      <c r="N707" s="215"/>
      <c r="O707" s="215"/>
      <c r="P707" s="215"/>
      <c r="Q707" s="215"/>
      <c r="R707" s="215"/>
      <c r="S707" s="215"/>
      <c r="T707" s="215"/>
      <c r="U707" s="215"/>
      <c r="V707" s="215"/>
      <c r="W707" s="215"/>
      <c r="X707" s="215"/>
      <c r="Y707" s="215"/>
      <c r="Z707" s="215"/>
      <c r="AA707" s="215"/>
      <c r="AB707" s="215"/>
      <c r="AC707" s="215"/>
      <c r="AD707" s="215"/>
      <c r="AE707" s="215"/>
      <c r="AF707" s="215"/>
      <c r="AG707" s="215"/>
      <c r="AH707" s="215"/>
      <c r="AI707" s="215"/>
      <c r="AJ707" s="89" t="s">
        <v>589</v>
      </c>
      <c r="AK707" s="89" t="s">
        <v>590</v>
      </c>
      <c r="AL707" s="89" t="s">
        <v>342</v>
      </c>
      <c r="AM707" s="215"/>
      <c r="AN707" s="215"/>
      <c r="AO707" s="215"/>
      <c r="AP707" s="215"/>
      <c r="AQ707" s="215"/>
      <c r="AR707" s="89" t="s">
        <v>638</v>
      </c>
      <c r="AS707" s="89" t="s">
        <v>635</v>
      </c>
      <c r="AT707" s="89" t="s">
        <v>530</v>
      </c>
    </row>
    <row r="708" spans="1:46" ht="12.75">
      <c r="A708" s="215"/>
      <c r="B708" s="215"/>
      <c r="C708" s="215"/>
      <c r="D708" s="215"/>
      <c r="E708" s="215"/>
      <c r="F708" s="215"/>
      <c r="G708" s="215"/>
      <c r="H708" s="215"/>
      <c r="I708" s="215"/>
      <c r="J708" s="215"/>
      <c r="K708" s="215"/>
      <c r="L708" s="215"/>
      <c r="M708" s="215"/>
      <c r="N708" s="215"/>
      <c r="O708" s="215"/>
      <c r="P708" s="215"/>
      <c r="Q708" s="215"/>
      <c r="R708" s="215"/>
      <c r="S708" s="215"/>
      <c r="T708" s="215"/>
      <c r="U708" s="215"/>
      <c r="V708" s="215"/>
      <c r="W708" s="215"/>
      <c r="X708" s="215"/>
      <c r="Y708" s="215"/>
      <c r="Z708" s="215"/>
      <c r="AA708" s="215"/>
      <c r="AB708" s="215"/>
      <c r="AC708" s="215"/>
      <c r="AD708" s="215"/>
      <c r="AE708" s="215"/>
      <c r="AF708" s="215"/>
      <c r="AG708" s="215"/>
      <c r="AH708" s="215"/>
      <c r="AI708" s="215"/>
      <c r="AJ708" s="89" t="s">
        <v>818</v>
      </c>
      <c r="AK708" s="89">
        <v>7203508113</v>
      </c>
      <c r="AL708" s="89" t="s">
        <v>342</v>
      </c>
      <c r="AM708" s="215"/>
      <c r="AN708" s="215"/>
      <c r="AO708" s="215"/>
      <c r="AP708" s="215"/>
      <c r="AQ708" s="215"/>
      <c r="AR708" s="89" t="s">
        <v>638</v>
      </c>
      <c r="AS708" s="89" t="s">
        <v>635</v>
      </c>
      <c r="AT708" s="89" t="s">
        <v>530</v>
      </c>
    </row>
    <row r="709" spans="1:46" ht="12.75">
      <c r="A709" s="215"/>
      <c r="B709" s="215"/>
      <c r="C709" s="215"/>
      <c r="D709" s="215"/>
      <c r="E709" s="215"/>
      <c r="F709" s="215"/>
      <c r="G709" s="215"/>
      <c r="H709" s="215"/>
      <c r="I709" s="215"/>
      <c r="J709" s="215"/>
      <c r="K709" s="215"/>
      <c r="L709" s="215"/>
      <c r="M709" s="215"/>
      <c r="N709" s="215"/>
      <c r="O709" s="215"/>
      <c r="P709" s="215"/>
      <c r="Q709" s="215"/>
      <c r="R709" s="215"/>
      <c r="S709" s="215"/>
      <c r="T709" s="215"/>
      <c r="U709" s="215"/>
      <c r="V709" s="215"/>
      <c r="W709" s="215"/>
      <c r="X709" s="215"/>
      <c r="Y709" s="215"/>
      <c r="Z709" s="215"/>
      <c r="AA709" s="215"/>
      <c r="AB709" s="215"/>
      <c r="AC709" s="215"/>
      <c r="AD709" s="215"/>
      <c r="AE709" s="215"/>
      <c r="AF709" s="215"/>
      <c r="AG709" s="215"/>
      <c r="AH709" s="215"/>
      <c r="AI709" s="215"/>
      <c r="AJ709" s="89" t="s">
        <v>583</v>
      </c>
      <c r="AK709" s="89" t="s">
        <v>584</v>
      </c>
      <c r="AL709" s="89" t="s">
        <v>342</v>
      </c>
      <c r="AM709" s="215"/>
      <c r="AN709" s="215"/>
      <c r="AO709" s="215"/>
      <c r="AP709" s="215"/>
      <c r="AQ709" s="215"/>
      <c r="AR709" s="89" t="s">
        <v>343</v>
      </c>
      <c r="AS709" s="89" t="s">
        <v>287</v>
      </c>
      <c r="AT709" s="89" t="s">
        <v>344</v>
      </c>
    </row>
    <row r="710" spans="1:46" ht="12.75">
      <c r="A710" s="215"/>
      <c r="B710" s="215"/>
      <c r="C710" s="215"/>
      <c r="D710" s="215"/>
      <c r="E710" s="215"/>
      <c r="F710" s="215"/>
      <c r="G710" s="215"/>
      <c r="H710" s="215"/>
      <c r="I710" s="215"/>
      <c r="J710" s="215"/>
      <c r="K710" s="215"/>
      <c r="L710" s="215"/>
      <c r="M710" s="215"/>
      <c r="N710" s="215"/>
      <c r="O710" s="215"/>
      <c r="P710" s="215"/>
      <c r="Q710" s="215"/>
      <c r="R710" s="215"/>
      <c r="S710" s="215"/>
      <c r="T710" s="215"/>
      <c r="U710" s="215"/>
      <c r="V710" s="215"/>
      <c r="W710" s="215"/>
      <c r="X710" s="215"/>
      <c r="Y710" s="215"/>
      <c r="Z710" s="215"/>
      <c r="AA710" s="215"/>
      <c r="AB710" s="215"/>
      <c r="AC710" s="215"/>
      <c r="AD710" s="215"/>
      <c r="AE710" s="215"/>
      <c r="AF710" s="215"/>
      <c r="AG710" s="215"/>
      <c r="AH710" s="215"/>
      <c r="AI710" s="215"/>
      <c r="AJ710" s="89" t="s">
        <v>591</v>
      </c>
      <c r="AK710" s="89" t="s">
        <v>592</v>
      </c>
      <c r="AL710" s="89" t="s">
        <v>342</v>
      </c>
      <c r="AM710" s="215"/>
      <c r="AN710" s="215"/>
      <c r="AO710" s="215"/>
      <c r="AP710" s="215"/>
      <c r="AQ710" s="215"/>
      <c r="AR710" s="89" t="s">
        <v>343</v>
      </c>
      <c r="AS710" s="89" t="s">
        <v>287</v>
      </c>
      <c r="AT710" s="89" t="s">
        <v>344</v>
      </c>
    </row>
    <row r="711" spans="1:46" ht="12.75">
      <c r="A711" s="215"/>
      <c r="B711" s="215"/>
      <c r="C711" s="215"/>
      <c r="D711" s="215"/>
      <c r="E711" s="215"/>
      <c r="F711" s="215"/>
      <c r="G711" s="215"/>
      <c r="H711" s="215"/>
      <c r="I711" s="215"/>
      <c r="J711" s="215"/>
      <c r="K711" s="215"/>
      <c r="L711" s="215"/>
      <c r="M711" s="215"/>
      <c r="N711" s="215"/>
      <c r="O711" s="215"/>
      <c r="P711" s="215"/>
      <c r="Q711" s="215"/>
      <c r="R711" s="215"/>
      <c r="S711" s="215"/>
      <c r="T711" s="215"/>
      <c r="U711" s="215"/>
      <c r="V711" s="215"/>
      <c r="W711" s="215"/>
      <c r="X711" s="215"/>
      <c r="Y711" s="215"/>
      <c r="Z711" s="215"/>
      <c r="AA711" s="215"/>
      <c r="AB711" s="215"/>
      <c r="AC711" s="215"/>
      <c r="AD711" s="215"/>
      <c r="AE711" s="215"/>
      <c r="AF711" s="215"/>
      <c r="AG711" s="215"/>
      <c r="AH711" s="215"/>
      <c r="AI711" s="215"/>
      <c r="AJ711" s="89" t="s">
        <v>673</v>
      </c>
      <c r="AK711" s="89" t="s">
        <v>674</v>
      </c>
      <c r="AL711" s="89" t="s">
        <v>318</v>
      </c>
      <c r="AM711" s="215"/>
      <c r="AN711" s="215"/>
      <c r="AO711" s="215"/>
      <c r="AP711" s="215"/>
      <c r="AQ711" s="215"/>
      <c r="AR711" s="89" t="s">
        <v>636</v>
      </c>
      <c r="AS711" s="89" t="s">
        <v>637</v>
      </c>
      <c r="AT711" s="89" t="s">
        <v>530</v>
      </c>
    </row>
    <row r="712" spans="1:46" ht="12.75">
      <c r="A712" s="215"/>
      <c r="B712" s="215"/>
      <c r="C712" s="215"/>
      <c r="D712" s="215"/>
      <c r="E712" s="215"/>
      <c r="F712" s="215"/>
      <c r="G712" s="215"/>
      <c r="H712" s="215"/>
      <c r="I712" s="215"/>
      <c r="J712" s="215"/>
      <c r="K712" s="215"/>
      <c r="L712" s="215"/>
      <c r="M712" s="215"/>
      <c r="N712" s="215"/>
      <c r="O712" s="215"/>
      <c r="P712" s="215"/>
      <c r="Q712" s="215"/>
      <c r="R712" s="215"/>
      <c r="S712" s="215"/>
      <c r="T712" s="215"/>
      <c r="U712" s="215"/>
      <c r="V712" s="215"/>
      <c r="W712" s="215"/>
      <c r="X712" s="215"/>
      <c r="Y712" s="215"/>
      <c r="Z712" s="215"/>
      <c r="AA712" s="215"/>
      <c r="AB712" s="215"/>
      <c r="AC712" s="215"/>
      <c r="AD712" s="215"/>
      <c r="AE712" s="215"/>
      <c r="AF712" s="215"/>
      <c r="AG712" s="215"/>
      <c r="AH712" s="215"/>
      <c r="AI712" s="215"/>
      <c r="AJ712" s="89" t="s">
        <v>673</v>
      </c>
      <c r="AK712" s="89" t="s">
        <v>674</v>
      </c>
      <c r="AL712" s="89" t="s">
        <v>318</v>
      </c>
      <c r="AM712" s="215"/>
      <c r="AN712" s="215"/>
      <c r="AO712" s="215"/>
      <c r="AP712" s="215"/>
      <c r="AQ712" s="215"/>
      <c r="AR712" s="89" t="s">
        <v>636</v>
      </c>
      <c r="AS712" s="89" t="s">
        <v>637</v>
      </c>
      <c r="AT712" s="89" t="s">
        <v>530</v>
      </c>
    </row>
    <row r="713" spans="1:54" ht="12.75">
      <c r="A713" s="215"/>
      <c r="B713" s="215"/>
      <c r="C713" s="215"/>
      <c r="D713" s="215"/>
      <c r="E713" s="215"/>
      <c r="F713" s="215"/>
      <c r="G713" s="215"/>
      <c r="H713" s="215"/>
      <c r="I713" s="215"/>
      <c r="J713" s="215"/>
      <c r="K713" s="215"/>
      <c r="L713" s="215"/>
      <c r="M713" s="215"/>
      <c r="N713" s="215"/>
      <c r="O713" s="215"/>
      <c r="P713" s="215"/>
      <c r="Q713" s="215"/>
      <c r="R713" s="215"/>
      <c r="S713" s="215"/>
      <c r="T713" s="215"/>
      <c r="U713" s="215"/>
      <c r="V713" s="215"/>
      <c r="W713" s="215"/>
      <c r="X713" s="215"/>
      <c r="Y713" s="215"/>
      <c r="Z713" s="215"/>
      <c r="AA713" s="215"/>
      <c r="AB713" s="215"/>
      <c r="AC713" s="215"/>
      <c r="AD713" s="215"/>
      <c r="AE713" s="215"/>
      <c r="AF713" s="215"/>
      <c r="AG713" s="215"/>
      <c r="AH713" s="215"/>
      <c r="AI713" s="215"/>
      <c r="AJ713" s="89" t="s">
        <v>673</v>
      </c>
      <c r="AK713" s="89" t="s">
        <v>674</v>
      </c>
      <c r="AL713" s="89" t="s">
        <v>318</v>
      </c>
      <c r="AM713" s="215"/>
      <c r="AN713" s="215"/>
      <c r="AO713" s="215"/>
      <c r="AP713" s="215"/>
      <c r="AQ713" s="215"/>
      <c r="AR713" s="215"/>
      <c r="AS713" s="215"/>
      <c r="AT713" s="215"/>
      <c r="AU713" s="215"/>
      <c r="AV713" s="215"/>
      <c r="AW713" s="215"/>
      <c r="AX713" s="215"/>
      <c r="AY713" s="215"/>
      <c r="AZ713" s="215"/>
      <c r="BA713" s="215"/>
      <c r="BB713" s="215"/>
    </row>
    <row r="714" spans="1:54" ht="12.75">
      <c r="A714" s="215"/>
      <c r="B714" s="215"/>
      <c r="C714" s="215"/>
      <c r="D714" s="215"/>
      <c r="E714" s="215"/>
      <c r="F714" s="215"/>
      <c r="G714" s="215"/>
      <c r="H714" s="215"/>
      <c r="I714" s="215"/>
      <c r="J714" s="215"/>
      <c r="K714" s="215"/>
      <c r="L714" s="215"/>
      <c r="M714" s="215"/>
      <c r="N714" s="215"/>
      <c r="O714" s="215"/>
      <c r="P714" s="215"/>
      <c r="Q714" s="215"/>
      <c r="R714" s="215"/>
      <c r="S714" s="215"/>
      <c r="T714" s="215"/>
      <c r="U714" s="215"/>
      <c r="V714" s="215"/>
      <c r="W714" s="215"/>
      <c r="X714" s="215"/>
      <c r="Y714" s="215"/>
      <c r="Z714" s="215"/>
      <c r="AA714" s="215"/>
      <c r="AB714" s="215"/>
      <c r="AC714" s="215"/>
      <c r="AD714" s="215"/>
      <c r="AE714" s="215"/>
      <c r="AF714" s="215"/>
      <c r="AG714" s="215"/>
      <c r="AH714" s="215"/>
      <c r="AI714" s="215"/>
      <c r="AJ714" s="89" t="s">
        <v>673</v>
      </c>
      <c r="AK714" s="89" t="s">
        <v>674</v>
      </c>
      <c r="AL714" s="89" t="s">
        <v>318</v>
      </c>
      <c r="AM714" s="215"/>
      <c r="AN714" s="215"/>
      <c r="AO714" s="215"/>
      <c r="AP714" s="215"/>
      <c r="AQ714" s="215"/>
      <c r="AR714" s="215"/>
      <c r="AS714" s="215"/>
      <c r="AT714" s="215"/>
      <c r="AU714" s="215"/>
      <c r="AV714" s="215"/>
      <c r="AW714" s="215"/>
      <c r="AX714" s="215"/>
      <c r="AY714" s="215"/>
      <c r="AZ714" s="215"/>
      <c r="BA714" s="215"/>
      <c r="BB714" s="215"/>
    </row>
    <row r="715" spans="1:54" ht="12.75">
      <c r="A715" s="215"/>
      <c r="B715" s="215"/>
      <c r="C715" s="215"/>
      <c r="D715" s="215"/>
      <c r="E715" s="215"/>
      <c r="F715" s="215"/>
      <c r="G715" s="215"/>
      <c r="H715" s="215"/>
      <c r="I715" s="215"/>
      <c r="J715" s="215"/>
      <c r="K715" s="215"/>
      <c r="L715" s="215"/>
      <c r="M715" s="215"/>
      <c r="N715" s="215"/>
      <c r="O715" s="215"/>
      <c r="P715" s="215"/>
      <c r="Q715" s="215"/>
      <c r="R715" s="215"/>
      <c r="S715" s="215"/>
      <c r="T715" s="215"/>
      <c r="U715" s="215"/>
      <c r="V715" s="215"/>
      <c r="W715" s="215"/>
      <c r="X715" s="215"/>
      <c r="Y715" s="215"/>
      <c r="Z715" s="215"/>
      <c r="AA715" s="215"/>
      <c r="AB715" s="215"/>
      <c r="AC715" s="215"/>
      <c r="AD715" s="215"/>
      <c r="AE715" s="215"/>
      <c r="AF715" s="215"/>
      <c r="AG715" s="215"/>
      <c r="AH715" s="215"/>
      <c r="AI715" s="215"/>
      <c r="AJ715" s="89" t="s">
        <v>593</v>
      </c>
      <c r="AK715" s="89" t="s">
        <v>594</v>
      </c>
      <c r="AL715" s="89" t="s">
        <v>342</v>
      </c>
      <c r="AM715" s="215"/>
      <c r="AN715" s="215"/>
      <c r="AO715" s="215"/>
      <c r="AP715" s="215"/>
      <c r="AQ715" s="215"/>
      <c r="AR715" s="215"/>
      <c r="AS715" s="215"/>
      <c r="AT715" s="215"/>
      <c r="AU715" s="215"/>
      <c r="AV715" s="215"/>
      <c r="AW715" s="215"/>
      <c r="AX715" s="215"/>
      <c r="AY715" s="215"/>
      <c r="AZ715" s="215"/>
      <c r="BA715" s="215"/>
      <c r="BB715" s="215"/>
    </row>
    <row r="716" spans="1:54" ht="12.75">
      <c r="A716" s="215"/>
      <c r="B716" s="215"/>
      <c r="C716" s="215"/>
      <c r="D716" s="215"/>
      <c r="E716" s="215"/>
      <c r="F716" s="215"/>
      <c r="G716" s="215"/>
      <c r="H716" s="215"/>
      <c r="I716" s="215"/>
      <c r="J716" s="215"/>
      <c r="K716" s="215"/>
      <c r="L716" s="215"/>
      <c r="M716" s="215"/>
      <c r="N716" s="215"/>
      <c r="O716" s="215"/>
      <c r="P716" s="215"/>
      <c r="Q716" s="215"/>
      <c r="R716" s="215"/>
      <c r="S716" s="215"/>
      <c r="T716" s="215"/>
      <c r="U716" s="215"/>
      <c r="V716" s="215"/>
      <c r="W716" s="215"/>
      <c r="X716" s="215"/>
      <c r="Y716" s="215"/>
      <c r="Z716" s="215"/>
      <c r="AA716" s="215"/>
      <c r="AB716" s="215"/>
      <c r="AC716" s="215"/>
      <c r="AD716" s="215"/>
      <c r="AE716" s="215"/>
      <c r="AF716" s="215"/>
      <c r="AG716" s="215"/>
      <c r="AH716" s="215"/>
      <c r="AI716" s="215"/>
      <c r="AJ716" s="89" t="s">
        <v>819</v>
      </c>
      <c r="AK716" s="89">
        <v>7224046773</v>
      </c>
      <c r="AL716" s="89" t="s">
        <v>462</v>
      </c>
      <c r="AM716" s="215"/>
      <c r="AN716" s="215"/>
      <c r="AO716" s="215"/>
      <c r="AP716" s="215"/>
      <c r="AQ716" s="215"/>
      <c r="AR716" s="215"/>
      <c r="AS716" s="215"/>
      <c r="AT716" s="215"/>
      <c r="AU716" s="215"/>
      <c r="AV716" s="215"/>
      <c r="AW716" s="215"/>
      <c r="AX716" s="215"/>
      <c r="AY716" s="215"/>
      <c r="AZ716" s="215"/>
      <c r="BA716" s="215"/>
      <c r="BB716" s="215"/>
    </row>
    <row r="717" spans="1:54" ht="12.75">
      <c r="A717" s="215"/>
      <c r="B717" s="215"/>
      <c r="C717" s="215"/>
      <c r="D717" s="215"/>
      <c r="E717" s="215"/>
      <c r="F717" s="215"/>
      <c r="G717" s="215"/>
      <c r="H717" s="215"/>
      <c r="I717" s="215"/>
      <c r="J717" s="215"/>
      <c r="K717" s="215"/>
      <c r="L717" s="215"/>
      <c r="M717" s="215"/>
      <c r="N717" s="215"/>
      <c r="O717" s="215"/>
      <c r="P717" s="215"/>
      <c r="Q717" s="215"/>
      <c r="R717" s="215"/>
      <c r="S717" s="215"/>
      <c r="T717" s="215"/>
      <c r="U717" s="215"/>
      <c r="V717" s="215"/>
      <c r="W717" s="215"/>
      <c r="X717" s="215"/>
      <c r="Y717" s="215"/>
      <c r="Z717" s="215"/>
      <c r="AA717" s="215"/>
      <c r="AB717" s="215"/>
      <c r="AC717" s="215"/>
      <c r="AD717" s="215"/>
      <c r="AE717" s="215"/>
      <c r="AF717" s="215"/>
      <c r="AG717" s="215"/>
      <c r="AH717" s="215"/>
      <c r="AI717" s="215"/>
      <c r="AJ717" s="89" t="s">
        <v>595</v>
      </c>
      <c r="AK717" s="89" t="s">
        <v>596</v>
      </c>
      <c r="AL717" s="89" t="s">
        <v>342</v>
      </c>
      <c r="AM717" s="215"/>
      <c r="AN717" s="215"/>
      <c r="AO717" s="215"/>
      <c r="AP717" s="215"/>
      <c r="AQ717" s="215"/>
      <c r="AR717" s="215"/>
      <c r="AS717" s="215"/>
      <c r="AT717" s="215"/>
      <c r="AU717" s="215"/>
      <c r="AV717" s="215"/>
      <c r="AW717" s="215"/>
      <c r="AX717" s="215"/>
      <c r="AY717" s="215"/>
      <c r="AZ717" s="215"/>
      <c r="BA717" s="215"/>
      <c r="BB717" s="215"/>
    </row>
    <row r="718" spans="1:54" ht="12.75">
      <c r="A718" s="215"/>
      <c r="B718" s="215"/>
      <c r="C718" s="215"/>
      <c r="D718" s="215"/>
      <c r="E718" s="215"/>
      <c r="F718" s="215"/>
      <c r="G718" s="215"/>
      <c r="H718" s="215"/>
      <c r="I718" s="215"/>
      <c r="J718" s="215"/>
      <c r="K718" s="215"/>
      <c r="L718" s="215"/>
      <c r="M718" s="215"/>
      <c r="N718" s="215"/>
      <c r="O718" s="215"/>
      <c r="P718" s="215"/>
      <c r="Q718" s="215"/>
      <c r="R718" s="215"/>
      <c r="S718" s="215"/>
      <c r="T718" s="215"/>
      <c r="U718" s="215"/>
      <c r="V718" s="215"/>
      <c r="W718" s="215"/>
      <c r="X718" s="215"/>
      <c r="Y718" s="215"/>
      <c r="Z718" s="215"/>
      <c r="AA718" s="215"/>
      <c r="AB718" s="215"/>
      <c r="AC718" s="215"/>
      <c r="AD718" s="215"/>
      <c r="AE718" s="215"/>
      <c r="AF718" s="215"/>
      <c r="AG718" s="215"/>
      <c r="AH718" s="215"/>
      <c r="AI718" s="215"/>
      <c r="AJ718" s="89" t="s">
        <v>675</v>
      </c>
      <c r="AK718" s="89" t="s">
        <v>676</v>
      </c>
      <c r="AL718" s="89" t="s">
        <v>646</v>
      </c>
      <c r="AM718" s="215"/>
      <c r="AN718" s="215"/>
      <c r="AO718" s="215"/>
      <c r="AP718" s="215"/>
      <c r="AQ718" s="215"/>
      <c r="AR718" s="215"/>
      <c r="AS718" s="215"/>
      <c r="AT718" s="215"/>
      <c r="AU718" s="215"/>
      <c r="AV718" s="215"/>
      <c r="AW718" s="215"/>
      <c r="AX718" s="215"/>
      <c r="AY718" s="215"/>
      <c r="AZ718" s="215"/>
      <c r="BA718" s="215"/>
      <c r="BB718" s="215"/>
    </row>
    <row r="719" spans="1:54" ht="12.75">
      <c r="A719" s="215"/>
      <c r="B719" s="215"/>
      <c r="C719" s="215"/>
      <c r="D719" s="215"/>
      <c r="E719" s="215"/>
      <c r="F719" s="215"/>
      <c r="G719" s="215"/>
      <c r="H719" s="215"/>
      <c r="I719" s="215"/>
      <c r="J719" s="215"/>
      <c r="K719" s="215"/>
      <c r="L719" s="215"/>
      <c r="M719" s="215"/>
      <c r="N719" s="215"/>
      <c r="O719" s="215"/>
      <c r="P719" s="215"/>
      <c r="Q719" s="215"/>
      <c r="R719" s="215"/>
      <c r="S719" s="215"/>
      <c r="T719" s="215"/>
      <c r="U719" s="215"/>
      <c r="V719" s="215"/>
      <c r="W719" s="215"/>
      <c r="X719" s="215"/>
      <c r="Y719" s="215"/>
      <c r="Z719" s="215"/>
      <c r="AA719" s="215"/>
      <c r="AB719" s="215"/>
      <c r="AC719" s="215"/>
      <c r="AD719" s="215"/>
      <c r="AE719" s="215"/>
      <c r="AF719" s="215"/>
      <c r="AG719" s="215"/>
      <c r="AH719" s="215"/>
      <c r="AI719" s="215"/>
      <c r="AJ719" s="89" t="s">
        <v>675</v>
      </c>
      <c r="AK719" s="89" t="s">
        <v>676</v>
      </c>
      <c r="AL719" s="89" t="s">
        <v>646</v>
      </c>
      <c r="AM719" s="215"/>
      <c r="AN719" s="215"/>
      <c r="AO719" s="215"/>
      <c r="AP719" s="215"/>
      <c r="AQ719" s="215"/>
      <c r="AR719" s="215"/>
      <c r="AS719" s="215"/>
      <c r="AT719" s="215"/>
      <c r="AU719" s="215"/>
      <c r="AV719" s="215"/>
      <c r="AW719" s="215"/>
      <c r="AX719" s="215"/>
      <c r="AY719" s="215"/>
      <c r="AZ719" s="215"/>
      <c r="BA719" s="215"/>
      <c r="BB719" s="215"/>
    </row>
    <row r="720" spans="1:54" ht="12.75">
      <c r="A720" s="215"/>
      <c r="B720" s="215"/>
      <c r="C720" s="215"/>
      <c r="D720" s="215"/>
      <c r="E720" s="215"/>
      <c r="F720" s="215"/>
      <c r="G720" s="215"/>
      <c r="H720" s="215"/>
      <c r="I720" s="215"/>
      <c r="J720" s="215"/>
      <c r="K720" s="215"/>
      <c r="L720" s="215"/>
      <c r="M720" s="215"/>
      <c r="N720" s="215"/>
      <c r="O720" s="215"/>
      <c r="P720" s="215"/>
      <c r="Q720" s="215"/>
      <c r="R720" s="215"/>
      <c r="S720" s="215"/>
      <c r="T720" s="215"/>
      <c r="U720" s="215"/>
      <c r="V720" s="215"/>
      <c r="W720" s="215"/>
      <c r="X720" s="215"/>
      <c r="Y720" s="215"/>
      <c r="Z720" s="215"/>
      <c r="AA720" s="215"/>
      <c r="AB720" s="215"/>
      <c r="AC720" s="215"/>
      <c r="AD720" s="215"/>
      <c r="AE720" s="215"/>
      <c r="AF720" s="215"/>
      <c r="AG720" s="215"/>
      <c r="AH720" s="215"/>
      <c r="AI720" s="215"/>
      <c r="AJ720" s="89" t="s">
        <v>597</v>
      </c>
      <c r="AK720" s="89" t="s">
        <v>598</v>
      </c>
      <c r="AL720" s="89" t="s">
        <v>342</v>
      </c>
      <c r="AM720" s="215"/>
      <c r="AN720" s="215"/>
      <c r="AO720" s="215"/>
      <c r="AP720" s="215"/>
      <c r="AQ720" s="215"/>
      <c r="AR720" s="215"/>
      <c r="AS720" s="215"/>
      <c r="AT720" s="215"/>
      <c r="AU720" s="215"/>
      <c r="AV720" s="215"/>
      <c r="AW720" s="215"/>
      <c r="AX720" s="215"/>
      <c r="AY720" s="215"/>
      <c r="AZ720" s="215"/>
      <c r="BA720" s="215"/>
      <c r="BB720" s="215"/>
    </row>
    <row r="721" spans="1:54" ht="12.75">
      <c r="A721" s="215"/>
      <c r="B721" s="215"/>
      <c r="C721" s="215"/>
      <c r="D721" s="215"/>
      <c r="E721" s="215"/>
      <c r="F721" s="215"/>
      <c r="G721" s="215"/>
      <c r="H721" s="215"/>
      <c r="I721" s="215"/>
      <c r="J721" s="215"/>
      <c r="K721" s="215"/>
      <c r="L721" s="215"/>
      <c r="M721" s="215"/>
      <c r="N721" s="215"/>
      <c r="O721" s="215"/>
      <c r="P721" s="215"/>
      <c r="Q721" s="215"/>
      <c r="R721" s="215"/>
      <c r="S721" s="215"/>
      <c r="T721" s="215"/>
      <c r="U721" s="215"/>
      <c r="V721" s="215"/>
      <c r="W721" s="215"/>
      <c r="X721" s="215"/>
      <c r="Y721" s="215"/>
      <c r="Z721" s="215"/>
      <c r="AA721" s="215"/>
      <c r="AB721" s="215"/>
      <c r="AC721" s="215"/>
      <c r="AD721" s="215"/>
      <c r="AE721" s="215"/>
      <c r="AF721" s="215"/>
      <c r="AG721" s="215"/>
      <c r="AH721" s="215"/>
      <c r="AI721" s="215"/>
      <c r="AJ721" s="89" t="s">
        <v>599</v>
      </c>
      <c r="AK721" s="89" t="s">
        <v>600</v>
      </c>
      <c r="AL721" s="89" t="s">
        <v>500</v>
      </c>
      <c r="AM721" s="215"/>
      <c r="AN721" s="215"/>
      <c r="AO721" s="215"/>
      <c r="AP721" s="215"/>
      <c r="AQ721" s="215"/>
      <c r="AR721" s="215"/>
      <c r="AS721" s="215"/>
      <c r="AT721" s="215"/>
      <c r="AU721" s="215"/>
      <c r="AV721" s="215"/>
      <c r="AW721" s="215"/>
      <c r="AX721" s="215"/>
      <c r="AY721" s="215"/>
      <c r="AZ721" s="215"/>
      <c r="BA721" s="215"/>
      <c r="BB721" s="215"/>
    </row>
    <row r="722" spans="1:54" ht="12.75">
      <c r="A722" s="215"/>
      <c r="B722" s="215"/>
      <c r="C722" s="215"/>
      <c r="D722" s="215"/>
      <c r="E722" s="215"/>
      <c r="F722" s="215"/>
      <c r="G722" s="215"/>
      <c r="H722" s="215"/>
      <c r="I722" s="215"/>
      <c r="J722" s="215"/>
      <c r="K722" s="215"/>
      <c r="L722" s="215"/>
      <c r="M722" s="215"/>
      <c r="N722" s="215"/>
      <c r="O722" s="215"/>
      <c r="P722" s="215"/>
      <c r="Q722" s="215"/>
      <c r="R722" s="215"/>
      <c r="S722" s="215"/>
      <c r="T722" s="215"/>
      <c r="U722" s="215"/>
      <c r="V722" s="215"/>
      <c r="W722" s="215"/>
      <c r="X722" s="215"/>
      <c r="Y722" s="215"/>
      <c r="Z722" s="215"/>
      <c r="AA722" s="215"/>
      <c r="AB722" s="215"/>
      <c r="AC722" s="215"/>
      <c r="AD722" s="215"/>
      <c r="AE722" s="215"/>
      <c r="AF722" s="215"/>
      <c r="AG722" s="215"/>
      <c r="AH722" s="215"/>
      <c r="AI722" s="215"/>
      <c r="AJ722" s="89" t="s">
        <v>601</v>
      </c>
      <c r="AK722" s="89" t="s">
        <v>602</v>
      </c>
      <c r="AL722" s="89" t="s">
        <v>500</v>
      </c>
      <c r="AM722" s="215"/>
      <c r="AN722" s="215"/>
      <c r="AO722" s="215"/>
      <c r="AP722" s="215"/>
      <c r="AQ722" s="215"/>
      <c r="AR722" s="215"/>
      <c r="AS722" s="215"/>
      <c r="AT722" s="215"/>
      <c r="AU722" s="215"/>
      <c r="AV722" s="215"/>
      <c r="AW722" s="215"/>
      <c r="AX722" s="215"/>
      <c r="AY722" s="215"/>
      <c r="AZ722" s="215"/>
      <c r="BA722" s="215"/>
      <c r="BB722" s="215"/>
    </row>
    <row r="723" spans="1:54" ht="12.75">
      <c r="A723" s="215"/>
      <c r="B723" s="215"/>
      <c r="C723" s="215"/>
      <c r="D723" s="215"/>
      <c r="E723" s="215"/>
      <c r="F723" s="215"/>
      <c r="G723" s="215"/>
      <c r="H723" s="215"/>
      <c r="I723" s="215"/>
      <c r="J723" s="215"/>
      <c r="K723" s="215"/>
      <c r="L723" s="215"/>
      <c r="M723" s="215"/>
      <c r="N723" s="215"/>
      <c r="O723" s="215"/>
      <c r="P723" s="215"/>
      <c r="Q723" s="215"/>
      <c r="R723" s="215"/>
      <c r="S723" s="215"/>
      <c r="T723" s="215"/>
      <c r="U723" s="215"/>
      <c r="V723" s="215"/>
      <c r="W723" s="215"/>
      <c r="X723" s="215"/>
      <c r="Y723" s="215"/>
      <c r="Z723" s="215"/>
      <c r="AA723" s="215"/>
      <c r="AB723" s="215"/>
      <c r="AC723" s="215"/>
      <c r="AD723" s="215"/>
      <c r="AE723" s="215"/>
      <c r="AF723" s="215"/>
      <c r="AG723" s="215"/>
      <c r="AH723" s="215"/>
      <c r="AI723" s="215"/>
      <c r="AJ723" s="89" t="s">
        <v>603</v>
      </c>
      <c r="AK723" s="89" t="s">
        <v>604</v>
      </c>
      <c r="AL723" s="89" t="s">
        <v>605</v>
      </c>
      <c r="AM723" s="215"/>
      <c r="AN723" s="215"/>
      <c r="AO723" s="215"/>
      <c r="AP723" s="215"/>
      <c r="AQ723" s="215"/>
      <c r="AR723" s="215"/>
      <c r="AS723" s="215"/>
      <c r="AT723" s="215"/>
      <c r="AU723" s="215"/>
      <c r="AV723" s="215"/>
      <c r="AW723" s="215"/>
      <c r="AX723" s="215"/>
      <c r="AY723" s="215"/>
      <c r="AZ723" s="215"/>
      <c r="BA723" s="215"/>
      <c r="BB723" s="215"/>
    </row>
    <row r="724" spans="1:54" ht="12.75">
      <c r="A724" s="215"/>
      <c r="B724" s="215"/>
      <c r="C724" s="215"/>
      <c r="D724" s="215"/>
      <c r="E724" s="215"/>
      <c r="F724" s="215"/>
      <c r="G724" s="215"/>
      <c r="H724" s="215"/>
      <c r="I724" s="215"/>
      <c r="J724" s="215"/>
      <c r="K724" s="215"/>
      <c r="L724" s="215"/>
      <c r="M724" s="215"/>
      <c r="N724" s="215"/>
      <c r="O724" s="215"/>
      <c r="P724" s="215"/>
      <c r="Q724" s="215"/>
      <c r="R724" s="215"/>
      <c r="S724" s="215"/>
      <c r="T724" s="215"/>
      <c r="U724" s="215"/>
      <c r="V724" s="215"/>
      <c r="W724" s="215"/>
      <c r="X724" s="215"/>
      <c r="Y724" s="215"/>
      <c r="Z724" s="215"/>
      <c r="AA724" s="215"/>
      <c r="AB724" s="215"/>
      <c r="AC724" s="215"/>
      <c r="AD724" s="215"/>
      <c r="AE724" s="215"/>
      <c r="AF724" s="215"/>
      <c r="AG724" s="215"/>
      <c r="AH724" s="215"/>
      <c r="AI724" s="215"/>
      <c r="AJ724" s="89" t="s">
        <v>677</v>
      </c>
      <c r="AK724" s="89" t="s">
        <v>678</v>
      </c>
      <c r="AL724" s="89" t="s">
        <v>670</v>
      </c>
      <c r="AM724" s="215"/>
      <c r="AN724" s="215"/>
      <c r="AO724" s="215"/>
      <c r="AP724" s="215"/>
      <c r="AQ724" s="215"/>
      <c r="AR724" s="215"/>
      <c r="AS724" s="215"/>
      <c r="AT724" s="215"/>
      <c r="AU724" s="215"/>
      <c r="AV724" s="215"/>
      <c r="AW724" s="215"/>
      <c r="AX724" s="215"/>
      <c r="AY724" s="215"/>
      <c r="AZ724" s="215"/>
      <c r="BA724" s="215"/>
      <c r="BB724" s="215"/>
    </row>
    <row r="725" spans="1:54" ht="12.75">
      <c r="A725" s="215"/>
      <c r="B725" s="215"/>
      <c r="C725" s="215"/>
      <c r="D725" s="215"/>
      <c r="E725" s="215"/>
      <c r="F725" s="215"/>
      <c r="G725" s="215"/>
      <c r="H725" s="215"/>
      <c r="I725" s="215"/>
      <c r="J725" s="215"/>
      <c r="K725" s="215"/>
      <c r="L725" s="215"/>
      <c r="M725" s="215"/>
      <c r="N725" s="215"/>
      <c r="O725" s="215"/>
      <c r="P725" s="215"/>
      <c r="Q725" s="215"/>
      <c r="R725" s="215"/>
      <c r="S725" s="215"/>
      <c r="T725" s="215"/>
      <c r="U725" s="215"/>
      <c r="V725" s="215"/>
      <c r="W725" s="215"/>
      <c r="X725" s="215"/>
      <c r="Y725" s="215"/>
      <c r="Z725" s="215"/>
      <c r="AA725" s="215"/>
      <c r="AB725" s="215"/>
      <c r="AC725" s="215"/>
      <c r="AD725" s="215"/>
      <c r="AE725" s="215"/>
      <c r="AF725" s="215"/>
      <c r="AG725" s="215"/>
      <c r="AH725" s="215"/>
      <c r="AI725" s="215"/>
      <c r="AJ725" s="89" t="s">
        <v>677</v>
      </c>
      <c r="AK725" s="89" t="s">
        <v>678</v>
      </c>
      <c r="AL725" s="89" t="s">
        <v>670</v>
      </c>
      <c r="AM725" s="215"/>
      <c r="AN725" s="215"/>
      <c r="AO725" s="215"/>
      <c r="AP725" s="215"/>
      <c r="AQ725" s="215"/>
      <c r="AR725" s="215"/>
      <c r="AS725" s="215"/>
      <c r="AT725" s="215"/>
      <c r="AU725" s="215"/>
      <c r="AV725" s="215"/>
      <c r="AW725" s="215"/>
      <c r="AX725" s="215"/>
      <c r="AY725" s="215"/>
      <c r="AZ725" s="215"/>
      <c r="BA725" s="215"/>
      <c r="BB725" s="215"/>
    </row>
    <row r="726" spans="1:54" ht="12.75">
      <c r="A726" s="215"/>
      <c r="B726" s="215"/>
      <c r="C726" s="215"/>
      <c r="D726" s="215"/>
      <c r="E726" s="215"/>
      <c r="F726" s="215"/>
      <c r="G726" s="215"/>
      <c r="H726" s="215"/>
      <c r="I726" s="215"/>
      <c r="J726" s="215"/>
      <c r="K726" s="215"/>
      <c r="L726" s="215"/>
      <c r="M726" s="215"/>
      <c r="N726" s="215"/>
      <c r="O726" s="215"/>
      <c r="P726" s="215"/>
      <c r="Q726" s="215"/>
      <c r="R726" s="215"/>
      <c r="S726" s="215"/>
      <c r="T726" s="215"/>
      <c r="U726" s="215"/>
      <c r="V726" s="215"/>
      <c r="W726" s="215"/>
      <c r="X726" s="215"/>
      <c r="Y726" s="215"/>
      <c r="Z726" s="215"/>
      <c r="AA726" s="215"/>
      <c r="AB726" s="215"/>
      <c r="AC726" s="215"/>
      <c r="AD726" s="215"/>
      <c r="AE726" s="215"/>
      <c r="AF726" s="215"/>
      <c r="AG726" s="215"/>
      <c r="AH726" s="215"/>
      <c r="AI726" s="215"/>
      <c r="AJ726" s="89" t="s">
        <v>677</v>
      </c>
      <c r="AK726" s="89" t="s">
        <v>678</v>
      </c>
      <c r="AL726" s="89" t="s">
        <v>670</v>
      </c>
      <c r="AM726" s="215"/>
      <c r="AN726" s="215"/>
      <c r="AO726" s="215"/>
      <c r="AP726" s="215"/>
      <c r="AQ726" s="215"/>
      <c r="AR726" s="215"/>
      <c r="AS726" s="215"/>
      <c r="AT726" s="215"/>
      <c r="AU726" s="215"/>
      <c r="AV726" s="215"/>
      <c r="AW726" s="215"/>
      <c r="AX726" s="215"/>
      <c r="AY726" s="215"/>
      <c r="AZ726" s="215"/>
      <c r="BA726" s="215"/>
      <c r="BB726" s="215"/>
    </row>
    <row r="727" spans="1:54" ht="12.75">
      <c r="A727" s="215"/>
      <c r="B727" s="215"/>
      <c r="C727" s="215"/>
      <c r="D727" s="215"/>
      <c r="E727" s="215"/>
      <c r="F727" s="215"/>
      <c r="G727" s="215"/>
      <c r="H727" s="215"/>
      <c r="I727" s="215"/>
      <c r="J727" s="215"/>
      <c r="K727" s="215"/>
      <c r="L727" s="215"/>
      <c r="M727" s="215"/>
      <c r="N727" s="215"/>
      <c r="O727" s="215"/>
      <c r="P727" s="215"/>
      <c r="Q727" s="215"/>
      <c r="R727" s="215"/>
      <c r="S727" s="215"/>
      <c r="T727" s="215"/>
      <c r="U727" s="215"/>
      <c r="V727" s="215"/>
      <c r="W727" s="215"/>
      <c r="X727" s="215"/>
      <c r="Y727" s="215"/>
      <c r="Z727" s="215"/>
      <c r="AA727" s="215"/>
      <c r="AB727" s="215"/>
      <c r="AC727" s="215"/>
      <c r="AD727" s="215"/>
      <c r="AE727" s="215"/>
      <c r="AF727" s="215"/>
      <c r="AG727" s="215"/>
      <c r="AH727" s="215"/>
      <c r="AI727" s="215"/>
      <c r="AJ727" s="89" t="s">
        <v>677</v>
      </c>
      <c r="AK727" s="89" t="s">
        <v>678</v>
      </c>
      <c r="AL727" s="89" t="s">
        <v>670</v>
      </c>
      <c r="AM727" s="215"/>
      <c r="AN727" s="215"/>
      <c r="AO727" s="215"/>
      <c r="AP727" s="215"/>
      <c r="AQ727" s="215"/>
      <c r="AR727" s="215"/>
      <c r="AS727" s="215"/>
      <c r="AT727" s="215"/>
      <c r="AU727" s="215"/>
      <c r="AV727" s="215"/>
      <c r="AW727" s="215"/>
      <c r="AX727" s="215"/>
      <c r="AY727" s="215"/>
      <c r="AZ727" s="215"/>
      <c r="BA727" s="215"/>
      <c r="BB727" s="215"/>
    </row>
    <row r="728" spans="1:54" ht="12.75">
      <c r="A728" s="215"/>
      <c r="B728" s="215"/>
      <c r="C728" s="215"/>
      <c r="D728" s="215"/>
      <c r="E728" s="215"/>
      <c r="F728" s="215"/>
      <c r="G728" s="215"/>
      <c r="H728" s="215"/>
      <c r="I728" s="215"/>
      <c r="J728" s="215"/>
      <c r="K728" s="215"/>
      <c r="L728" s="215"/>
      <c r="M728" s="215"/>
      <c r="N728" s="215"/>
      <c r="O728" s="215"/>
      <c r="P728" s="215"/>
      <c r="Q728" s="215"/>
      <c r="R728" s="215"/>
      <c r="S728" s="215"/>
      <c r="T728" s="215"/>
      <c r="U728" s="215"/>
      <c r="V728" s="215"/>
      <c r="W728" s="215"/>
      <c r="X728" s="215"/>
      <c r="Y728" s="215"/>
      <c r="Z728" s="215"/>
      <c r="AA728" s="215"/>
      <c r="AB728" s="215"/>
      <c r="AC728" s="215"/>
      <c r="AD728" s="215"/>
      <c r="AE728" s="215"/>
      <c r="AF728" s="215"/>
      <c r="AG728" s="215"/>
      <c r="AH728" s="215"/>
      <c r="AI728" s="215"/>
      <c r="AJ728" s="89" t="s">
        <v>779</v>
      </c>
      <c r="AK728" s="89" t="s">
        <v>516</v>
      </c>
      <c r="AL728" s="89" t="s">
        <v>391</v>
      </c>
      <c r="AM728" s="215"/>
      <c r="AN728" s="215"/>
      <c r="AO728" s="215"/>
      <c r="AP728" s="215"/>
      <c r="AQ728" s="215"/>
      <c r="AR728" s="215"/>
      <c r="AS728" s="215"/>
      <c r="AT728" s="215"/>
      <c r="AU728" s="215"/>
      <c r="AV728" s="215"/>
      <c r="AW728" s="215"/>
      <c r="AX728" s="215"/>
      <c r="AY728" s="215"/>
      <c r="AZ728" s="215"/>
      <c r="BA728" s="215"/>
      <c r="BB728" s="215"/>
    </row>
    <row r="729" spans="1:54" ht="12.75">
      <c r="A729" s="215"/>
      <c r="B729" s="215"/>
      <c r="C729" s="215"/>
      <c r="D729" s="215"/>
      <c r="E729" s="215"/>
      <c r="F729" s="215"/>
      <c r="G729" s="215"/>
      <c r="H729" s="215"/>
      <c r="I729" s="215"/>
      <c r="J729" s="215"/>
      <c r="K729" s="215"/>
      <c r="L729" s="215"/>
      <c r="M729" s="215"/>
      <c r="N729" s="215"/>
      <c r="O729" s="215"/>
      <c r="P729" s="215"/>
      <c r="Q729" s="215"/>
      <c r="R729" s="215"/>
      <c r="S729" s="215"/>
      <c r="T729" s="215"/>
      <c r="U729" s="215"/>
      <c r="V729" s="215"/>
      <c r="W729" s="215"/>
      <c r="X729" s="215"/>
      <c r="Y729" s="215"/>
      <c r="Z729" s="215"/>
      <c r="AA729" s="215"/>
      <c r="AB729" s="215"/>
      <c r="AC729" s="215"/>
      <c r="AD729" s="215"/>
      <c r="AE729" s="215"/>
      <c r="AF729" s="215"/>
      <c r="AG729" s="215"/>
      <c r="AH729" s="215"/>
      <c r="AI729" s="215"/>
      <c r="AJ729" s="89" t="s">
        <v>780</v>
      </c>
      <c r="AK729" s="89" t="s">
        <v>529</v>
      </c>
      <c r="AL729" s="89" t="s">
        <v>530</v>
      </c>
      <c r="AM729" s="215"/>
      <c r="AN729" s="215"/>
      <c r="AO729" s="215"/>
      <c r="AP729" s="215"/>
      <c r="AQ729" s="215"/>
      <c r="AR729" s="215"/>
      <c r="AS729" s="215"/>
      <c r="AT729" s="215"/>
      <c r="AU729" s="215"/>
      <c r="AV729" s="215"/>
      <c r="AW729" s="215"/>
      <c r="AX729" s="215"/>
      <c r="AY729" s="215"/>
      <c r="AZ729" s="215"/>
      <c r="BA729" s="215"/>
      <c r="BB729" s="215"/>
    </row>
    <row r="730" spans="1:54" ht="12.75">
      <c r="A730" s="215"/>
      <c r="B730" s="215"/>
      <c r="C730" s="215"/>
      <c r="D730" s="215"/>
      <c r="E730" s="215"/>
      <c r="F730" s="215"/>
      <c r="G730" s="215"/>
      <c r="H730" s="215"/>
      <c r="I730" s="215"/>
      <c r="J730" s="215"/>
      <c r="K730" s="215"/>
      <c r="L730" s="215"/>
      <c r="M730" s="215"/>
      <c r="N730" s="215"/>
      <c r="O730" s="215"/>
      <c r="P730" s="215"/>
      <c r="Q730" s="215"/>
      <c r="R730" s="215"/>
      <c r="S730" s="215"/>
      <c r="T730" s="215"/>
      <c r="U730" s="215"/>
      <c r="V730" s="215"/>
      <c r="W730" s="215"/>
      <c r="X730" s="215"/>
      <c r="Y730" s="215"/>
      <c r="Z730" s="215"/>
      <c r="AA730" s="215"/>
      <c r="AB730" s="215"/>
      <c r="AC730" s="215"/>
      <c r="AD730" s="215"/>
      <c r="AE730" s="215"/>
      <c r="AF730" s="215"/>
      <c r="AG730" s="215"/>
      <c r="AH730" s="215"/>
      <c r="AI730" s="215"/>
      <c r="AJ730" s="89" t="s">
        <v>781</v>
      </c>
      <c r="AK730" s="89" t="s">
        <v>782</v>
      </c>
      <c r="AL730" s="89" t="s">
        <v>391</v>
      </c>
      <c r="AM730" s="215"/>
      <c r="AN730" s="215"/>
      <c r="AO730" s="215"/>
      <c r="AP730" s="215"/>
      <c r="AQ730" s="215"/>
      <c r="AR730" s="215"/>
      <c r="AS730" s="215"/>
      <c r="AT730" s="215"/>
      <c r="AU730" s="215"/>
      <c r="AV730" s="215"/>
      <c r="AW730" s="215"/>
      <c r="AX730" s="215"/>
      <c r="AY730" s="215"/>
      <c r="AZ730" s="215"/>
      <c r="BA730" s="215"/>
      <c r="BB730" s="215"/>
    </row>
    <row r="731" spans="1:54" ht="12.75">
      <c r="A731" s="215"/>
      <c r="B731" s="215"/>
      <c r="C731" s="215"/>
      <c r="D731" s="215"/>
      <c r="E731" s="215"/>
      <c r="F731" s="215"/>
      <c r="G731" s="215"/>
      <c r="H731" s="215"/>
      <c r="I731" s="215"/>
      <c r="J731" s="215"/>
      <c r="K731" s="215"/>
      <c r="L731" s="215"/>
      <c r="M731" s="215"/>
      <c r="N731" s="215"/>
      <c r="O731" s="215"/>
      <c r="P731" s="215"/>
      <c r="Q731" s="215"/>
      <c r="R731" s="215"/>
      <c r="S731" s="215"/>
      <c r="T731" s="215"/>
      <c r="U731" s="215"/>
      <c r="V731" s="215"/>
      <c r="W731" s="215"/>
      <c r="X731" s="215"/>
      <c r="Y731" s="215"/>
      <c r="Z731" s="215"/>
      <c r="AA731" s="215"/>
      <c r="AB731" s="215"/>
      <c r="AC731" s="215"/>
      <c r="AD731" s="215"/>
      <c r="AE731" s="215"/>
      <c r="AF731" s="215"/>
      <c r="AG731" s="215"/>
      <c r="AH731" s="215"/>
      <c r="AI731" s="215"/>
      <c r="AJ731" s="89" t="s">
        <v>783</v>
      </c>
      <c r="AK731" s="89" t="s">
        <v>541</v>
      </c>
      <c r="AL731" s="89" t="s">
        <v>342</v>
      </c>
      <c r="AM731" s="215"/>
      <c r="AN731" s="215"/>
      <c r="AO731" s="215"/>
      <c r="AP731" s="215"/>
      <c r="AQ731" s="215"/>
      <c r="AR731" s="215"/>
      <c r="AS731" s="215"/>
      <c r="AT731" s="215"/>
      <c r="AU731" s="215"/>
      <c r="AV731" s="215"/>
      <c r="AW731" s="215"/>
      <c r="AX731" s="215"/>
      <c r="AY731" s="215"/>
      <c r="AZ731" s="215"/>
      <c r="BA731" s="215"/>
      <c r="BB731" s="215"/>
    </row>
    <row r="732" spans="1:54" ht="12.75">
      <c r="A732" s="215"/>
      <c r="B732" s="215"/>
      <c r="C732" s="215"/>
      <c r="D732" s="215"/>
      <c r="E732" s="215"/>
      <c r="F732" s="215"/>
      <c r="G732" s="215"/>
      <c r="H732" s="215"/>
      <c r="I732" s="215"/>
      <c r="J732" s="215"/>
      <c r="K732" s="215"/>
      <c r="L732" s="215"/>
      <c r="M732" s="215"/>
      <c r="N732" s="215"/>
      <c r="O732" s="215"/>
      <c r="P732" s="215"/>
      <c r="Q732" s="215"/>
      <c r="R732" s="215"/>
      <c r="S732" s="215"/>
      <c r="T732" s="215"/>
      <c r="U732" s="215"/>
      <c r="V732" s="215"/>
      <c r="W732" s="215"/>
      <c r="X732" s="215"/>
      <c r="Y732" s="215"/>
      <c r="Z732" s="215"/>
      <c r="AA732" s="215"/>
      <c r="AB732" s="215"/>
      <c r="AC732" s="215"/>
      <c r="AD732" s="215"/>
      <c r="AE732" s="215"/>
      <c r="AF732" s="215"/>
      <c r="AG732" s="215"/>
      <c r="AH732" s="215"/>
      <c r="AI732" s="215"/>
      <c r="AJ732" s="89" t="s">
        <v>679</v>
      </c>
      <c r="AK732" s="89" t="s">
        <v>680</v>
      </c>
      <c r="AL732" s="89" t="s">
        <v>670</v>
      </c>
      <c r="AM732" s="215"/>
      <c r="AN732" s="215"/>
      <c r="AO732" s="215"/>
      <c r="AP732" s="215"/>
      <c r="AQ732" s="215"/>
      <c r="AR732" s="215"/>
      <c r="AS732" s="215"/>
      <c r="AT732" s="215"/>
      <c r="AU732" s="215"/>
      <c r="AV732" s="215"/>
      <c r="AW732" s="215"/>
      <c r="AX732" s="215"/>
      <c r="AY732" s="215"/>
      <c r="AZ732" s="215"/>
      <c r="BA732" s="215"/>
      <c r="BB732" s="215"/>
    </row>
    <row r="733" spans="1:54" ht="12.75">
      <c r="A733" s="215"/>
      <c r="B733" s="215"/>
      <c r="C733" s="215"/>
      <c r="D733" s="215"/>
      <c r="E733" s="215"/>
      <c r="F733" s="215"/>
      <c r="G733" s="215"/>
      <c r="H733" s="215"/>
      <c r="I733" s="215"/>
      <c r="J733" s="215"/>
      <c r="K733" s="215"/>
      <c r="L733" s="215"/>
      <c r="M733" s="215"/>
      <c r="N733" s="215"/>
      <c r="O733" s="215"/>
      <c r="P733" s="215"/>
      <c r="Q733" s="215"/>
      <c r="R733" s="215"/>
      <c r="S733" s="215"/>
      <c r="T733" s="215"/>
      <c r="U733" s="215"/>
      <c r="V733" s="215"/>
      <c r="W733" s="215"/>
      <c r="X733" s="215"/>
      <c r="Y733" s="215"/>
      <c r="Z733" s="215"/>
      <c r="AA733" s="215"/>
      <c r="AB733" s="215"/>
      <c r="AC733" s="215"/>
      <c r="AD733" s="215"/>
      <c r="AE733" s="215"/>
      <c r="AF733" s="215"/>
      <c r="AG733" s="215"/>
      <c r="AH733" s="215"/>
      <c r="AI733" s="215"/>
      <c r="AJ733" s="89" t="s">
        <v>679</v>
      </c>
      <c r="AK733" s="89" t="s">
        <v>680</v>
      </c>
      <c r="AL733" s="89" t="s">
        <v>670</v>
      </c>
      <c r="AM733" s="215"/>
      <c r="AN733" s="215"/>
      <c r="AO733" s="215"/>
      <c r="AP733" s="215"/>
      <c r="AQ733" s="215"/>
      <c r="AR733" s="215"/>
      <c r="AS733" s="215"/>
      <c r="AT733" s="215"/>
      <c r="AU733" s="215"/>
      <c r="AV733" s="215"/>
      <c r="AW733" s="215"/>
      <c r="AX733" s="215"/>
      <c r="AY733" s="215"/>
      <c r="AZ733" s="215"/>
      <c r="BA733" s="215"/>
      <c r="BB733" s="215"/>
    </row>
    <row r="734" spans="1:54" ht="12.75">
      <c r="A734" s="215"/>
      <c r="B734" s="215"/>
      <c r="C734" s="215"/>
      <c r="D734" s="215"/>
      <c r="E734" s="215"/>
      <c r="F734" s="215"/>
      <c r="G734" s="215"/>
      <c r="H734" s="215"/>
      <c r="I734" s="215"/>
      <c r="J734" s="215"/>
      <c r="K734" s="215"/>
      <c r="L734" s="215"/>
      <c r="M734" s="215"/>
      <c r="N734" s="215"/>
      <c r="O734" s="215"/>
      <c r="P734" s="215"/>
      <c r="Q734" s="215"/>
      <c r="R734" s="215"/>
      <c r="S734" s="215"/>
      <c r="T734" s="215"/>
      <c r="U734" s="215"/>
      <c r="V734" s="215"/>
      <c r="W734" s="215"/>
      <c r="X734" s="215"/>
      <c r="Y734" s="215"/>
      <c r="Z734" s="215"/>
      <c r="AA734" s="215"/>
      <c r="AB734" s="215"/>
      <c r="AC734" s="215"/>
      <c r="AD734" s="215"/>
      <c r="AE734" s="215"/>
      <c r="AF734" s="215"/>
      <c r="AG734" s="215"/>
      <c r="AH734" s="215"/>
      <c r="AI734" s="215"/>
      <c r="AJ734" s="89" t="s">
        <v>679</v>
      </c>
      <c r="AK734" s="89" t="s">
        <v>680</v>
      </c>
      <c r="AL734" s="89" t="s">
        <v>670</v>
      </c>
      <c r="AM734" s="215"/>
      <c r="AN734" s="215"/>
      <c r="AO734" s="215"/>
      <c r="AP734" s="215"/>
      <c r="AQ734" s="215"/>
      <c r="AR734" s="215"/>
      <c r="AS734" s="215"/>
      <c r="AT734" s="215"/>
      <c r="AU734" s="215"/>
      <c r="AV734" s="215"/>
      <c r="AW734" s="215"/>
      <c r="AX734" s="215"/>
      <c r="AY734" s="215"/>
      <c r="AZ734" s="215"/>
      <c r="BA734" s="215"/>
      <c r="BB734" s="215"/>
    </row>
    <row r="735" spans="1:54" ht="12.75">
      <c r="A735" s="215"/>
      <c r="B735" s="215"/>
      <c r="C735" s="215"/>
      <c r="D735" s="215"/>
      <c r="E735" s="215"/>
      <c r="F735" s="215"/>
      <c r="G735" s="215"/>
      <c r="H735" s="215"/>
      <c r="I735" s="215"/>
      <c r="J735" s="215"/>
      <c r="K735" s="215"/>
      <c r="L735" s="215"/>
      <c r="M735" s="215"/>
      <c r="N735" s="215"/>
      <c r="O735" s="215"/>
      <c r="P735" s="215"/>
      <c r="Q735" s="215"/>
      <c r="R735" s="215"/>
      <c r="S735" s="215"/>
      <c r="T735" s="215"/>
      <c r="U735" s="215"/>
      <c r="V735" s="215"/>
      <c r="W735" s="215"/>
      <c r="X735" s="215"/>
      <c r="Y735" s="215"/>
      <c r="Z735" s="215"/>
      <c r="AA735" s="215"/>
      <c r="AB735" s="215"/>
      <c r="AC735" s="215"/>
      <c r="AD735" s="215"/>
      <c r="AE735" s="215"/>
      <c r="AF735" s="215"/>
      <c r="AG735" s="215"/>
      <c r="AH735" s="215"/>
      <c r="AI735" s="215"/>
      <c r="AJ735" s="89" t="s">
        <v>679</v>
      </c>
      <c r="AK735" s="89" t="s">
        <v>680</v>
      </c>
      <c r="AL735" s="89" t="s">
        <v>670</v>
      </c>
      <c r="AM735" s="215"/>
      <c r="AN735" s="215"/>
      <c r="AO735" s="215"/>
      <c r="AP735" s="215"/>
      <c r="AQ735" s="215"/>
      <c r="AR735" s="215"/>
      <c r="AS735" s="215"/>
      <c r="AT735" s="215"/>
      <c r="AU735" s="215"/>
      <c r="AV735" s="215"/>
      <c r="AW735" s="215"/>
      <c r="AX735" s="215"/>
      <c r="AY735" s="215"/>
      <c r="AZ735" s="215"/>
      <c r="BA735" s="215"/>
      <c r="BB735" s="215"/>
    </row>
    <row r="736" spans="1:54" ht="12.75">
      <c r="A736" s="215"/>
      <c r="B736" s="215"/>
      <c r="C736" s="215"/>
      <c r="D736" s="215"/>
      <c r="E736" s="215"/>
      <c r="F736" s="215"/>
      <c r="G736" s="215"/>
      <c r="H736" s="215"/>
      <c r="I736" s="215"/>
      <c r="J736" s="215"/>
      <c r="K736" s="215"/>
      <c r="L736" s="215"/>
      <c r="M736" s="215"/>
      <c r="N736" s="215"/>
      <c r="O736" s="215"/>
      <c r="P736" s="215"/>
      <c r="Q736" s="215"/>
      <c r="R736" s="215"/>
      <c r="S736" s="215"/>
      <c r="T736" s="215"/>
      <c r="U736" s="215"/>
      <c r="V736" s="215"/>
      <c r="W736" s="215"/>
      <c r="X736" s="215"/>
      <c r="Y736" s="215"/>
      <c r="Z736" s="215"/>
      <c r="AA736" s="215"/>
      <c r="AB736" s="215"/>
      <c r="AC736" s="215"/>
      <c r="AD736" s="215"/>
      <c r="AE736" s="215"/>
      <c r="AF736" s="215"/>
      <c r="AG736" s="215"/>
      <c r="AH736" s="215"/>
      <c r="AI736" s="215"/>
      <c r="AJ736" s="89" t="s">
        <v>629</v>
      </c>
      <c r="AK736" s="89" t="s">
        <v>630</v>
      </c>
      <c r="AL736" s="89" t="s">
        <v>631</v>
      </c>
      <c r="AM736" s="215"/>
      <c r="AN736" s="215"/>
      <c r="AO736" s="215"/>
      <c r="AP736" s="215"/>
      <c r="AQ736" s="215"/>
      <c r="AR736" s="215"/>
      <c r="AS736" s="215"/>
      <c r="AT736" s="215"/>
      <c r="AU736" s="215"/>
      <c r="AV736" s="215"/>
      <c r="AW736" s="215"/>
      <c r="AX736" s="215"/>
      <c r="AY736" s="215"/>
      <c r="AZ736" s="215"/>
      <c r="BA736" s="215"/>
      <c r="BB736" s="215"/>
    </row>
    <row r="737" spans="1:54" ht="12.75">
      <c r="A737" s="215"/>
      <c r="B737" s="215"/>
      <c r="C737" s="215"/>
      <c r="D737" s="215"/>
      <c r="E737" s="215"/>
      <c r="F737" s="215"/>
      <c r="G737" s="215"/>
      <c r="H737" s="215"/>
      <c r="I737" s="215"/>
      <c r="J737" s="215"/>
      <c r="K737" s="215"/>
      <c r="L737" s="215"/>
      <c r="M737" s="215"/>
      <c r="N737" s="215"/>
      <c r="O737" s="215"/>
      <c r="P737" s="215"/>
      <c r="Q737" s="215"/>
      <c r="R737" s="215"/>
      <c r="S737" s="215"/>
      <c r="T737" s="215"/>
      <c r="U737" s="215"/>
      <c r="V737" s="215"/>
      <c r="W737" s="215"/>
      <c r="X737" s="215"/>
      <c r="Y737" s="215"/>
      <c r="Z737" s="215"/>
      <c r="AA737" s="215"/>
      <c r="AB737" s="215"/>
      <c r="AC737" s="215"/>
      <c r="AD737" s="215"/>
      <c r="AE737" s="215"/>
      <c r="AF737" s="215"/>
      <c r="AG737" s="215"/>
      <c r="AH737" s="215"/>
      <c r="AI737" s="215"/>
      <c r="AJ737" s="89" t="s">
        <v>629</v>
      </c>
      <c r="AK737" s="89" t="s">
        <v>630</v>
      </c>
      <c r="AL737" s="89" t="s">
        <v>631</v>
      </c>
      <c r="AM737" s="215"/>
      <c r="AN737" s="215"/>
      <c r="AO737" s="215"/>
      <c r="AP737" s="215"/>
      <c r="AQ737" s="215"/>
      <c r="AR737" s="215"/>
      <c r="AS737" s="215"/>
      <c r="AT737" s="215"/>
      <c r="AU737" s="215"/>
      <c r="AV737" s="215"/>
      <c r="AW737" s="215"/>
      <c r="AX737" s="215"/>
      <c r="AY737" s="215"/>
      <c r="AZ737" s="215"/>
      <c r="BA737" s="215"/>
      <c r="BB737" s="215"/>
    </row>
    <row r="738" spans="1:54" ht="12.75">
      <c r="A738" s="215"/>
      <c r="B738" s="215"/>
      <c r="C738" s="215"/>
      <c r="D738" s="215"/>
      <c r="E738" s="215"/>
      <c r="F738" s="215"/>
      <c r="G738" s="215"/>
      <c r="H738" s="215"/>
      <c r="I738" s="215"/>
      <c r="J738" s="215"/>
      <c r="K738" s="215"/>
      <c r="L738" s="215"/>
      <c r="M738" s="215"/>
      <c r="N738" s="215"/>
      <c r="O738" s="215"/>
      <c r="P738" s="215"/>
      <c r="Q738" s="215"/>
      <c r="R738" s="215"/>
      <c r="S738" s="215"/>
      <c r="T738" s="215"/>
      <c r="U738" s="215"/>
      <c r="V738" s="215"/>
      <c r="W738" s="215"/>
      <c r="X738" s="215"/>
      <c r="Y738" s="215"/>
      <c r="Z738" s="215"/>
      <c r="AA738" s="215"/>
      <c r="AB738" s="215"/>
      <c r="AC738" s="215"/>
      <c r="AD738" s="215"/>
      <c r="AE738" s="215"/>
      <c r="AF738" s="215"/>
      <c r="AG738" s="215"/>
      <c r="AH738" s="215"/>
      <c r="AI738" s="215"/>
      <c r="AJ738" s="89" t="s">
        <v>632</v>
      </c>
      <c r="AK738" s="89" t="s">
        <v>630</v>
      </c>
      <c r="AL738" s="89" t="s">
        <v>615</v>
      </c>
      <c r="AM738" s="215"/>
      <c r="AN738" s="215"/>
      <c r="AO738" s="215"/>
      <c r="AP738" s="215"/>
      <c r="AQ738" s="215"/>
      <c r="AR738" s="215"/>
      <c r="AS738" s="215"/>
      <c r="AT738" s="215"/>
      <c r="AU738" s="215"/>
      <c r="AV738" s="215"/>
      <c r="AW738" s="215"/>
      <c r="AX738" s="215"/>
      <c r="AY738" s="215"/>
      <c r="AZ738" s="215"/>
      <c r="BA738" s="215"/>
      <c r="BB738" s="215"/>
    </row>
    <row r="739" spans="1:54" ht="12.75">
      <c r="A739" s="215"/>
      <c r="B739" s="215"/>
      <c r="C739" s="215"/>
      <c r="D739" s="215"/>
      <c r="E739" s="215"/>
      <c r="F739" s="215"/>
      <c r="G739" s="215"/>
      <c r="H739" s="215"/>
      <c r="I739" s="215"/>
      <c r="J739" s="215"/>
      <c r="K739" s="215"/>
      <c r="L739" s="215"/>
      <c r="M739" s="215"/>
      <c r="N739" s="215"/>
      <c r="O739" s="215"/>
      <c r="P739" s="215"/>
      <c r="Q739" s="215"/>
      <c r="R739" s="215"/>
      <c r="S739" s="215"/>
      <c r="T739" s="215"/>
      <c r="U739" s="215"/>
      <c r="V739" s="215"/>
      <c r="W739" s="215"/>
      <c r="X739" s="215"/>
      <c r="Y739" s="215"/>
      <c r="Z739" s="215"/>
      <c r="AA739" s="215"/>
      <c r="AB739" s="215"/>
      <c r="AC739" s="215"/>
      <c r="AD739" s="215"/>
      <c r="AE739" s="215"/>
      <c r="AF739" s="215"/>
      <c r="AG739" s="215"/>
      <c r="AH739" s="215"/>
      <c r="AI739" s="215"/>
      <c r="AJ739" s="89" t="s">
        <v>632</v>
      </c>
      <c r="AK739" s="89" t="s">
        <v>630</v>
      </c>
      <c r="AL739" s="89" t="s">
        <v>615</v>
      </c>
      <c r="AM739" s="215"/>
      <c r="AN739" s="215"/>
      <c r="AO739" s="215"/>
      <c r="AP739" s="215"/>
      <c r="AQ739" s="215"/>
      <c r="AR739" s="215"/>
      <c r="AS739" s="215"/>
      <c r="AT739" s="215"/>
      <c r="AU739" s="215"/>
      <c r="AV739" s="215"/>
      <c r="AW739" s="215"/>
      <c r="AX739" s="215"/>
      <c r="AY739" s="215"/>
      <c r="AZ739" s="215"/>
      <c r="BA739" s="215"/>
      <c r="BB739" s="215"/>
    </row>
    <row r="740" spans="1:54" ht="12.75">
      <c r="A740" s="215"/>
      <c r="B740" s="215"/>
      <c r="C740" s="215"/>
      <c r="D740" s="215"/>
      <c r="E740" s="215"/>
      <c r="F740" s="215"/>
      <c r="G740" s="215"/>
      <c r="H740" s="215"/>
      <c r="I740" s="215"/>
      <c r="J740" s="215"/>
      <c r="K740" s="215"/>
      <c r="L740" s="215"/>
      <c r="M740" s="215"/>
      <c r="N740" s="215"/>
      <c r="O740" s="215"/>
      <c r="P740" s="215"/>
      <c r="Q740" s="215"/>
      <c r="R740" s="215"/>
      <c r="S740" s="215"/>
      <c r="T740" s="215"/>
      <c r="U740" s="215"/>
      <c r="V740" s="215"/>
      <c r="W740" s="215"/>
      <c r="X740" s="215"/>
      <c r="Y740" s="215"/>
      <c r="Z740" s="215"/>
      <c r="AA740" s="215"/>
      <c r="AB740" s="215"/>
      <c r="AC740" s="215"/>
      <c r="AD740" s="215"/>
      <c r="AE740" s="215"/>
      <c r="AF740" s="215"/>
      <c r="AG740" s="215"/>
      <c r="AH740" s="215"/>
      <c r="AI740" s="215"/>
      <c r="AJ740" s="89" t="s">
        <v>633</v>
      </c>
      <c r="AK740" s="89" t="s">
        <v>630</v>
      </c>
      <c r="AL740" s="89" t="s">
        <v>634</v>
      </c>
      <c r="AM740" s="215"/>
      <c r="AN740" s="215"/>
      <c r="AO740" s="215"/>
      <c r="AP740" s="215"/>
      <c r="AQ740" s="215"/>
      <c r="AR740" s="215"/>
      <c r="AS740" s="215"/>
      <c r="AT740" s="215"/>
      <c r="AU740" s="215"/>
      <c r="AV740" s="215"/>
      <c r="AW740" s="215"/>
      <c r="AX740" s="215"/>
      <c r="AY740" s="215"/>
      <c r="AZ740" s="215"/>
      <c r="BA740" s="215"/>
      <c r="BB740" s="215"/>
    </row>
    <row r="741" spans="1:54" ht="12.75">
      <c r="A741" s="215"/>
      <c r="B741" s="215"/>
      <c r="C741" s="215"/>
      <c r="D741" s="215"/>
      <c r="E741" s="215"/>
      <c r="F741" s="215"/>
      <c r="G741" s="215"/>
      <c r="H741" s="215"/>
      <c r="I741" s="215"/>
      <c r="J741" s="215"/>
      <c r="K741" s="215"/>
      <c r="L741" s="215"/>
      <c r="M741" s="215"/>
      <c r="N741" s="215"/>
      <c r="O741" s="215"/>
      <c r="P741" s="215"/>
      <c r="Q741" s="215"/>
      <c r="R741" s="215"/>
      <c r="S741" s="215"/>
      <c r="T741" s="215"/>
      <c r="U741" s="215"/>
      <c r="V741" s="215"/>
      <c r="W741" s="215"/>
      <c r="X741" s="215"/>
      <c r="Y741" s="215"/>
      <c r="Z741" s="215"/>
      <c r="AA741" s="215"/>
      <c r="AB741" s="215"/>
      <c r="AC741" s="215"/>
      <c r="AD741" s="215"/>
      <c r="AE741" s="215"/>
      <c r="AF741" s="215"/>
      <c r="AG741" s="215"/>
      <c r="AH741" s="215"/>
      <c r="AI741" s="215"/>
      <c r="AJ741" s="89" t="s">
        <v>633</v>
      </c>
      <c r="AK741" s="89" t="s">
        <v>630</v>
      </c>
      <c r="AL741" s="89" t="s">
        <v>634</v>
      </c>
      <c r="AM741" s="215"/>
      <c r="AN741" s="215"/>
      <c r="AO741" s="215"/>
      <c r="AP741" s="215"/>
      <c r="AQ741" s="215"/>
      <c r="AR741" s="215"/>
      <c r="AS741" s="215"/>
      <c r="AT741" s="215"/>
      <c r="AU741" s="215"/>
      <c r="AV741" s="215"/>
      <c r="AW741" s="215"/>
      <c r="AX741" s="215"/>
      <c r="AY741" s="215"/>
      <c r="AZ741" s="215"/>
      <c r="BA741" s="215"/>
      <c r="BB741" s="215"/>
    </row>
    <row r="742" spans="1:54" ht="12.75">
      <c r="A742" s="215"/>
      <c r="B742" s="215"/>
      <c r="C742" s="215"/>
      <c r="D742" s="215"/>
      <c r="E742" s="215"/>
      <c r="F742" s="215"/>
      <c r="G742" s="215"/>
      <c r="H742" s="215"/>
      <c r="I742" s="215"/>
      <c r="J742" s="215"/>
      <c r="K742" s="215"/>
      <c r="L742" s="215"/>
      <c r="M742" s="215"/>
      <c r="N742" s="215"/>
      <c r="O742" s="215"/>
      <c r="P742" s="215"/>
      <c r="Q742" s="215"/>
      <c r="R742" s="215"/>
      <c r="S742" s="215"/>
      <c r="T742" s="215"/>
      <c r="U742" s="215"/>
      <c r="V742" s="215"/>
      <c r="W742" s="215"/>
      <c r="X742" s="215"/>
      <c r="Y742" s="215"/>
      <c r="Z742" s="215"/>
      <c r="AA742" s="215"/>
      <c r="AB742" s="215"/>
      <c r="AC742" s="215"/>
      <c r="AD742" s="215"/>
      <c r="AE742" s="215"/>
      <c r="AF742" s="215"/>
      <c r="AG742" s="215"/>
      <c r="AH742" s="215"/>
      <c r="AI742" s="215"/>
      <c r="AJ742" s="89" t="s">
        <v>681</v>
      </c>
      <c r="AK742" s="89" t="s">
        <v>630</v>
      </c>
      <c r="AL742" s="89" t="s">
        <v>682</v>
      </c>
      <c r="AM742" s="215"/>
      <c r="AN742" s="215"/>
      <c r="AO742" s="215"/>
      <c r="AP742" s="215"/>
      <c r="AQ742" s="215"/>
      <c r="AR742" s="215"/>
      <c r="AS742" s="215"/>
      <c r="AT742" s="215"/>
      <c r="AU742" s="215"/>
      <c r="AV742" s="215"/>
      <c r="AW742" s="215"/>
      <c r="AX742" s="215"/>
      <c r="AY742" s="215"/>
      <c r="AZ742" s="215"/>
      <c r="BA742" s="215"/>
      <c r="BB742" s="215"/>
    </row>
    <row r="743" spans="1:54" ht="12.75">
      <c r="A743" s="215"/>
      <c r="B743" s="215"/>
      <c r="C743" s="215"/>
      <c r="D743" s="215"/>
      <c r="E743" s="215"/>
      <c r="F743" s="215"/>
      <c r="G743" s="215"/>
      <c r="H743" s="215"/>
      <c r="I743" s="215"/>
      <c r="J743" s="215"/>
      <c r="K743" s="215"/>
      <c r="L743" s="215"/>
      <c r="M743" s="215"/>
      <c r="N743" s="215"/>
      <c r="O743" s="215"/>
      <c r="P743" s="215"/>
      <c r="Q743" s="215"/>
      <c r="R743" s="215"/>
      <c r="S743" s="215"/>
      <c r="T743" s="215"/>
      <c r="U743" s="215"/>
      <c r="V743" s="215"/>
      <c r="W743" s="215"/>
      <c r="X743" s="215"/>
      <c r="Y743" s="215"/>
      <c r="Z743" s="215"/>
      <c r="AA743" s="215"/>
      <c r="AB743" s="215"/>
      <c r="AC743" s="215"/>
      <c r="AD743" s="215"/>
      <c r="AE743" s="215"/>
      <c r="AF743" s="215"/>
      <c r="AG743" s="215"/>
      <c r="AH743" s="215"/>
      <c r="AI743" s="215"/>
      <c r="AJ743" s="89" t="s">
        <v>681</v>
      </c>
      <c r="AK743" s="89" t="s">
        <v>630</v>
      </c>
      <c r="AL743" s="89" t="s">
        <v>682</v>
      </c>
      <c r="AM743" s="215"/>
      <c r="AN743" s="215"/>
      <c r="AO743" s="215"/>
      <c r="AP743" s="215"/>
      <c r="AQ743" s="215"/>
      <c r="AR743" s="215"/>
      <c r="AS743" s="215"/>
      <c r="AT743" s="215"/>
      <c r="AU743" s="215"/>
      <c r="AV743" s="215"/>
      <c r="AW743" s="215"/>
      <c r="AX743" s="215"/>
      <c r="AY743" s="215"/>
      <c r="AZ743" s="215"/>
      <c r="BA743" s="215"/>
      <c r="BB743" s="215"/>
    </row>
    <row r="744" spans="1:54" ht="12.75">
      <c r="A744" s="215"/>
      <c r="B744" s="215"/>
      <c r="C744" s="215"/>
      <c r="D744" s="215"/>
      <c r="E744" s="215"/>
      <c r="F744" s="215"/>
      <c r="G744" s="215"/>
      <c r="H744" s="215"/>
      <c r="I744" s="215"/>
      <c r="J744" s="215"/>
      <c r="K744" s="215"/>
      <c r="L744" s="215"/>
      <c r="M744" s="215"/>
      <c r="N744" s="215"/>
      <c r="O744" s="215"/>
      <c r="P744" s="215"/>
      <c r="Q744" s="215"/>
      <c r="R744" s="215"/>
      <c r="S744" s="215"/>
      <c r="T744" s="215"/>
      <c r="U744" s="215"/>
      <c r="V744" s="215"/>
      <c r="W744" s="215"/>
      <c r="X744" s="215"/>
      <c r="Y744" s="215"/>
      <c r="Z744" s="215"/>
      <c r="AA744" s="215"/>
      <c r="AB744" s="215"/>
      <c r="AC744" s="215"/>
      <c r="AD744" s="215"/>
      <c r="AE744" s="215"/>
      <c r="AF744" s="215"/>
      <c r="AG744" s="215"/>
      <c r="AH744" s="215"/>
      <c r="AI744" s="215"/>
      <c r="AJ744" s="89" t="s">
        <v>681</v>
      </c>
      <c r="AK744" s="89" t="s">
        <v>630</v>
      </c>
      <c r="AL744" s="89" t="s">
        <v>682</v>
      </c>
      <c r="AM744" s="215"/>
      <c r="AN744" s="215"/>
      <c r="AO744" s="215"/>
      <c r="AP744" s="215"/>
      <c r="AQ744" s="215"/>
      <c r="AR744" s="215"/>
      <c r="AS744" s="215"/>
      <c r="AT744" s="215"/>
      <c r="AU744" s="215"/>
      <c r="AV744" s="215"/>
      <c r="AW744" s="215"/>
      <c r="AX744" s="215"/>
      <c r="AY744" s="215"/>
      <c r="AZ744" s="215"/>
      <c r="BA744" s="215"/>
      <c r="BB744" s="215"/>
    </row>
    <row r="745" spans="1:54" ht="12.75">
      <c r="A745" s="215"/>
      <c r="B745" s="215"/>
      <c r="C745" s="215"/>
      <c r="D745" s="215"/>
      <c r="E745" s="215"/>
      <c r="F745" s="215"/>
      <c r="G745" s="215"/>
      <c r="H745" s="215"/>
      <c r="I745" s="215"/>
      <c r="J745" s="215"/>
      <c r="K745" s="215"/>
      <c r="L745" s="215"/>
      <c r="M745" s="215"/>
      <c r="N745" s="215"/>
      <c r="O745" s="215"/>
      <c r="P745" s="215"/>
      <c r="Q745" s="215"/>
      <c r="R745" s="215"/>
      <c r="S745" s="215"/>
      <c r="T745" s="215"/>
      <c r="U745" s="215"/>
      <c r="V745" s="215"/>
      <c r="W745" s="215"/>
      <c r="X745" s="215"/>
      <c r="Y745" s="215"/>
      <c r="Z745" s="215"/>
      <c r="AA745" s="215"/>
      <c r="AB745" s="215"/>
      <c r="AC745" s="215"/>
      <c r="AD745" s="215"/>
      <c r="AE745" s="215"/>
      <c r="AF745" s="215"/>
      <c r="AG745" s="215"/>
      <c r="AH745" s="215"/>
      <c r="AI745" s="215"/>
      <c r="AJ745" s="89" t="s">
        <v>681</v>
      </c>
      <c r="AK745" s="89" t="s">
        <v>630</v>
      </c>
      <c r="AL745" s="89" t="s">
        <v>682</v>
      </c>
      <c r="AM745" s="215"/>
      <c r="AN745" s="215"/>
      <c r="AO745" s="215"/>
      <c r="AP745" s="215"/>
      <c r="AQ745" s="215"/>
      <c r="AR745" s="215"/>
      <c r="AS745" s="215"/>
      <c r="AT745" s="215"/>
      <c r="AU745" s="215"/>
      <c r="AV745" s="215"/>
      <c r="AW745" s="215"/>
      <c r="AX745" s="215"/>
      <c r="AY745" s="215"/>
      <c r="AZ745" s="215"/>
      <c r="BA745" s="215"/>
      <c r="BB745" s="215"/>
    </row>
    <row r="746" spans="1:54" ht="12.75">
      <c r="A746" s="215"/>
      <c r="B746" s="215"/>
      <c r="C746" s="215"/>
      <c r="D746" s="215"/>
      <c r="E746" s="215"/>
      <c r="F746" s="215"/>
      <c r="G746" s="215"/>
      <c r="H746" s="215"/>
      <c r="I746" s="215"/>
      <c r="J746" s="215"/>
      <c r="K746" s="215"/>
      <c r="L746" s="215"/>
      <c r="M746" s="215"/>
      <c r="N746" s="215"/>
      <c r="O746" s="215"/>
      <c r="P746" s="215"/>
      <c r="Q746" s="215"/>
      <c r="R746" s="215"/>
      <c r="S746" s="215"/>
      <c r="T746" s="215"/>
      <c r="U746" s="215"/>
      <c r="V746" s="215"/>
      <c r="W746" s="215"/>
      <c r="X746" s="215"/>
      <c r="Y746" s="215"/>
      <c r="Z746" s="215"/>
      <c r="AA746" s="215"/>
      <c r="AB746" s="215"/>
      <c r="AC746" s="215"/>
      <c r="AD746" s="215"/>
      <c r="AE746" s="215"/>
      <c r="AF746" s="215"/>
      <c r="AG746" s="215"/>
      <c r="AH746" s="215"/>
      <c r="AI746" s="215"/>
      <c r="AJ746" s="89" t="s">
        <v>607</v>
      </c>
      <c r="AK746" s="89" t="s">
        <v>608</v>
      </c>
      <c r="AL746" s="89" t="s">
        <v>462</v>
      </c>
      <c r="AM746" s="215"/>
      <c r="AN746" s="215"/>
      <c r="AO746" s="215"/>
      <c r="AP746" s="215"/>
      <c r="AQ746" s="215"/>
      <c r="AR746" s="215"/>
      <c r="AS746" s="215"/>
      <c r="AT746" s="215"/>
      <c r="AU746" s="215"/>
      <c r="AV746" s="215"/>
      <c r="AW746" s="215"/>
      <c r="AX746" s="215"/>
      <c r="AY746" s="215"/>
      <c r="AZ746" s="215"/>
      <c r="BA746" s="215"/>
      <c r="BB746" s="215"/>
    </row>
    <row r="747" spans="1:54" ht="12.75">
      <c r="A747" s="215"/>
      <c r="B747" s="215"/>
      <c r="C747" s="215"/>
      <c r="D747" s="215"/>
      <c r="E747" s="215"/>
      <c r="F747" s="215"/>
      <c r="G747" s="215"/>
      <c r="H747" s="215"/>
      <c r="I747" s="215"/>
      <c r="J747" s="215"/>
      <c r="K747" s="215"/>
      <c r="L747" s="215"/>
      <c r="M747" s="215"/>
      <c r="N747" s="215"/>
      <c r="O747" s="215"/>
      <c r="P747" s="215"/>
      <c r="Q747" s="215"/>
      <c r="R747" s="215"/>
      <c r="S747" s="215"/>
      <c r="T747" s="215"/>
      <c r="U747" s="215"/>
      <c r="V747" s="215"/>
      <c r="W747" s="215"/>
      <c r="X747" s="215"/>
      <c r="Y747" s="215"/>
      <c r="Z747" s="215"/>
      <c r="AA747" s="215"/>
      <c r="AB747" s="215"/>
      <c r="AC747" s="215"/>
      <c r="AD747" s="215"/>
      <c r="AE747" s="215"/>
      <c r="AF747" s="215"/>
      <c r="AG747" s="215"/>
      <c r="AH747" s="215"/>
      <c r="AI747" s="215"/>
      <c r="AJ747" s="89" t="s">
        <v>726</v>
      </c>
      <c r="AK747" s="89" t="s">
        <v>305</v>
      </c>
      <c r="AL747" s="89" t="s">
        <v>306</v>
      </c>
      <c r="AM747" s="215"/>
      <c r="AN747" s="215"/>
      <c r="AO747" s="215"/>
      <c r="AP747" s="215"/>
      <c r="AQ747" s="215"/>
      <c r="AR747" s="215"/>
      <c r="AS747" s="215"/>
      <c r="AT747" s="215"/>
      <c r="AU747" s="215"/>
      <c r="AV747" s="215"/>
      <c r="AW747" s="215"/>
      <c r="AX747" s="215"/>
      <c r="AY747" s="215"/>
      <c r="AZ747" s="215"/>
      <c r="BA747" s="215"/>
      <c r="BB747" s="215"/>
    </row>
    <row r="748" spans="1:54" ht="12.75">
      <c r="A748" s="215"/>
      <c r="B748" s="215"/>
      <c r="C748" s="215"/>
      <c r="D748" s="215"/>
      <c r="E748" s="215"/>
      <c r="F748" s="215"/>
      <c r="G748" s="215"/>
      <c r="H748" s="215"/>
      <c r="I748" s="215"/>
      <c r="J748" s="215"/>
      <c r="K748" s="215"/>
      <c r="L748" s="215"/>
      <c r="M748" s="215"/>
      <c r="N748" s="215"/>
      <c r="O748" s="215"/>
      <c r="P748" s="215"/>
      <c r="Q748" s="215"/>
      <c r="R748" s="215"/>
      <c r="S748" s="215"/>
      <c r="T748" s="215"/>
      <c r="U748" s="215"/>
      <c r="V748" s="215"/>
      <c r="W748" s="215"/>
      <c r="X748" s="215"/>
      <c r="Y748" s="215"/>
      <c r="Z748" s="215"/>
      <c r="AA748" s="215"/>
      <c r="AB748" s="215"/>
      <c r="AC748" s="215"/>
      <c r="AD748" s="215"/>
      <c r="AE748" s="215"/>
      <c r="AF748" s="215"/>
      <c r="AG748" s="215"/>
      <c r="AH748" s="215"/>
      <c r="AI748" s="215"/>
      <c r="AJ748" s="89" t="s">
        <v>726</v>
      </c>
      <c r="AK748" s="89" t="s">
        <v>305</v>
      </c>
      <c r="AL748" s="89" t="s">
        <v>306</v>
      </c>
      <c r="AM748" s="215"/>
      <c r="AN748" s="215"/>
      <c r="AO748" s="215"/>
      <c r="AP748" s="215"/>
      <c r="AQ748" s="215"/>
      <c r="AR748" s="215"/>
      <c r="AS748" s="215"/>
      <c r="AT748" s="215"/>
      <c r="AU748" s="215"/>
      <c r="AV748" s="215"/>
      <c r="AW748" s="215"/>
      <c r="AX748" s="215"/>
      <c r="AY748" s="215"/>
      <c r="AZ748" s="215"/>
      <c r="BA748" s="215"/>
      <c r="BB748" s="215"/>
    </row>
    <row r="749" spans="1:54" ht="12.75">
      <c r="A749" s="215"/>
      <c r="B749" s="215"/>
      <c r="C749" s="215"/>
      <c r="D749" s="215"/>
      <c r="E749" s="215"/>
      <c r="F749" s="215"/>
      <c r="G749" s="215"/>
      <c r="H749" s="215"/>
      <c r="I749" s="215"/>
      <c r="J749" s="215"/>
      <c r="K749" s="215"/>
      <c r="L749" s="215"/>
      <c r="M749" s="215"/>
      <c r="N749" s="215"/>
      <c r="O749" s="215"/>
      <c r="P749" s="215"/>
      <c r="Q749" s="215"/>
      <c r="R749" s="215"/>
      <c r="S749" s="215"/>
      <c r="T749" s="215"/>
      <c r="U749" s="215"/>
      <c r="V749" s="215"/>
      <c r="W749" s="215"/>
      <c r="X749" s="215"/>
      <c r="Y749" s="215"/>
      <c r="Z749" s="215"/>
      <c r="AA749" s="215"/>
      <c r="AB749" s="215"/>
      <c r="AC749" s="215"/>
      <c r="AD749" s="215"/>
      <c r="AE749" s="215"/>
      <c r="AF749" s="215"/>
      <c r="AG749" s="215"/>
      <c r="AH749" s="215"/>
      <c r="AI749" s="215"/>
      <c r="AJ749" s="89" t="s">
        <v>727</v>
      </c>
      <c r="AK749" s="89" t="s">
        <v>307</v>
      </c>
      <c r="AL749" s="89" t="s">
        <v>316</v>
      </c>
      <c r="AM749" s="215"/>
      <c r="AN749" s="215"/>
      <c r="AO749" s="215"/>
      <c r="AP749" s="215"/>
      <c r="AQ749" s="215"/>
      <c r="AR749" s="215"/>
      <c r="AS749" s="215"/>
      <c r="AT749" s="215"/>
      <c r="AU749" s="215"/>
      <c r="AV749" s="215"/>
      <c r="AW749" s="215"/>
      <c r="AX749" s="215"/>
      <c r="AY749" s="215"/>
      <c r="AZ749" s="215"/>
      <c r="BA749" s="215"/>
      <c r="BB749" s="215"/>
    </row>
    <row r="750" spans="1:54" ht="12.75">
      <c r="A750" s="215"/>
      <c r="B750" s="215"/>
      <c r="C750" s="215"/>
      <c r="D750" s="215"/>
      <c r="E750" s="215"/>
      <c r="F750" s="215"/>
      <c r="G750" s="215"/>
      <c r="H750" s="215"/>
      <c r="I750" s="215"/>
      <c r="J750" s="215"/>
      <c r="K750" s="215"/>
      <c r="L750" s="215"/>
      <c r="M750" s="215"/>
      <c r="N750" s="215"/>
      <c r="O750" s="215"/>
      <c r="P750" s="215"/>
      <c r="Q750" s="215"/>
      <c r="R750" s="215"/>
      <c r="S750" s="215"/>
      <c r="T750" s="215"/>
      <c r="U750" s="215"/>
      <c r="V750" s="215"/>
      <c r="W750" s="215"/>
      <c r="X750" s="215"/>
      <c r="Y750" s="215"/>
      <c r="Z750" s="215"/>
      <c r="AA750" s="215"/>
      <c r="AB750" s="215"/>
      <c r="AC750" s="215"/>
      <c r="AD750" s="215"/>
      <c r="AE750" s="215"/>
      <c r="AF750" s="215"/>
      <c r="AG750" s="215"/>
      <c r="AH750" s="215"/>
      <c r="AI750" s="215"/>
      <c r="AJ750" s="89" t="s">
        <v>727</v>
      </c>
      <c r="AK750" s="89" t="s">
        <v>307</v>
      </c>
      <c r="AL750" s="89" t="s">
        <v>316</v>
      </c>
      <c r="AM750" s="215"/>
      <c r="AN750" s="215"/>
      <c r="AO750" s="215"/>
      <c r="AP750" s="215"/>
      <c r="AQ750" s="215"/>
      <c r="AR750" s="215"/>
      <c r="AS750" s="215"/>
      <c r="AT750" s="215"/>
      <c r="AU750" s="215"/>
      <c r="AV750" s="215"/>
      <c r="AW750" s="215"/>
      <c r="AX750" s="215"/>
      <c r="AY750" s="215"/>
      <c r="AZ750" s="215"/>
      <c r="BA750" s="215"/>
      <c r="BB750" s="215"/>
    </row>
    <row r="751" spans="1:54" ht="12.75">
      <c r="A751" s="215"/>
      <c r="B751" s="215"/>
      <c r="C751" s="215"/>
      <c r="D751" s="215"/>
      <c r="E751" s="215"/>
      <c r="F751" s="215"/>
      <c r="G751" s="215"/>
      <c r="H751" s="215"/>
      <c r="I751" s="215"/>
      <c r="J751" s="215"/>
      <c r="K751" s="215"/>
      <c r="L751" s="215"/>
      <c r="M751" s="215"/>
      <c r="N751" s="215"/>
      <c r="O751" s="215"/>
      <c r="P751" s="215"/>
      <c r="Q751" s="215"/>
      <c r="R751" s="215"/>
      <c r="S751" s="215"/>
      <c r="T751" s="215"/>
      <c r="U751" s="215"/>
      <c r="V751" s="215"/>
      <c r="W751" s="215"/>
      <c r="X751" s="215"/>
      <c r="Y751" s="215"/>
      <c r="Z751" s="215"/>
      <c r="AA751" s="215"/>
      <c r="AB751" s="215"/>
      <c r="AC751" s="215"/>
      <c r="AD751" s="215"/>
      <c r="AE751" s="215"/>
      <c r="AF751" s="215"/>
      <c r="AG751" s="215"/>
      <c r="AH751" s="215"/>
      <c r="AI751" s="215"/>
      <c r="AJ751" s="89" t="s">
        <v>727</v>
      </c>
      <c r="AK751" s="89" t="s">
        <v>307</v>
      </c>
      <c r="AL751" s="89" t="s">
        <v>316</v>
      </c>
      <c r="AM751" s="215"/>
      <c r="AN751" s="215"/>
      <c r="AO751" s="215"/>
      <c r="AP751" s="215"/>
      <c r="AQ751" s="215"/>
      <c r="AR751" s="215"/>
      <c r="AS751" s="215"/>
      <c r="AT751" s="215"/>
      <c r="AU751" s="215"/>
      <c r="AV751" s="215"/>
      <c r="AW751" s="215"/>
      <c r="AX751" s="215"/>
      <c r="AY751" s="215"/>
      <c r="AZ751" s="215"/>
      <c r="BA751" s="215"/>
      <c r="BB751" s="215"/>
    </row>
    <row r="752" spans="1:54" ht="12.75">
      <c r="A752" s="215"/>
      <c r="B752" s="215"/>
      <c r="C752" s="215"/>
      <c r="D752" s="215"/>
      <c r="E752" s="215"/>
      <c r="F752" s="215"/>
      <c r="G752" s="215"/>
      <c r="H752" s="215"/>
      <c r="I752" s="215"/>
      <c r="J752" s="215"/>
      <c r="K752" s="215"/>
      <c r="L752" s="215"/>
      <c r="M752" s="215"/>
      <c r="N752" s="215"/>
      <c r="O752" s="215"/>
      <c r="P752" s="215"/>
      <c r="Q752" s="215"/>
      <c r="R752" s="215"/>
      <c r="S752" s="215"/>
      <c r="T752" s="215"/>
      <c r="U752" s="215"/>
      <c r="V752" s="215"/>
      <c r="W752" s="215"/>
      <c r="X752" s="215"/>
      <c r="Y752" s="215"/>
      <c r="Z752" s="215"/>
      <c r="AA752" s="215"/>
      <c r="AB752" s="215"/>
      <c r="AC752" s="215"/>
      <c r="AD752" s="215"/>
      <c r="AE752" s="215"/>
      <c r="AF752" s="215"/>
      <c r="AG752" s="215"/>
      <c r="AH752" s="215"/>
      <c r="AI752" s="215"/>
      <c r="AJ752" s="89" t="s">
        <v>728</v>
      </c>
      <c r="AK752" s="89" t="s">
        <v>311</v>
      </c>
      <c r="AL752" s="89" t="s">
        <v>729</v>
      </c>
      <c r="AM752" s="215"/>
      <c r="AN752" s="215"/>
      <c r="AO752" s="215"/>
      <c r="AP752" s="215"/>
      <c r="AQ752" s="215"/>
      <c r="AR752" s="215"/>
      <c r="AS752" s="215"/>
      <c r="AT752" s="215"/>
      <c r="AU752" s="215"/>
      <c r="AV752" s="215"/>
      <c r="AW752" s="215"/>
      <c r="AX752" s="215"/>
      <c r="AY752" s="215"/>
      <c r="AZ752" s="215"/>
      <c r="BA752" s="215"/>
      <c r="BB752" s="215"/>
    </row>
    <row r="753" spans="1:54" ht="12.75">
      <c r="A753" s="215"/>
      <c r="B753" s="215"/>
      <c r="C753" s="215"/>
      <c r="D753" s="215"/>
      <c r="E753" s="215"/>
      <c r="F753" s="215"/>
      <c r="G753" s="215"/>
      <c r="H753" s="215"/>
      <c r="I753" s="215"/>
      <c r="J753" s="215"/>
      <c r="K753" s="215"/>
      <c r="L753" s="215"/>
      <c r="M753" s="215"/>
      <c r="N753" s="215"/>
      <c r="O753" s="215"/>
      <c r="P753" s="215"/>
      <c r="Q753" s="215"/>
      <c r="R753" s="215"/>
      <c r="S753" s="215"/>
      <c r="T753" s="215"/>
      <c r="U753" s="215"/>
      <c r="V753" s="215"/>
      <c r="W753" s="215"/>
      <c r="X753" s="215"/>
      <c r="Y753" s="215"/>
      <c r="Z753" s="215"/>
      <c r="AA753" s="215"/>
      <c r="AB753" s="215"/>
      <c r="AC753" s="215"/>
      <c r="AD753" s="215"/>
      <c r="AE753" s="215"/>
      <c r="AF753" s="215"/>
      <c r="AG753" s="215"/>
      <c r="AH753" s="215"/>
      <c r="AI753" s="215"/>
      <c r="AJ753" s="89" t="s">
        <v>728</v>
      </c>
      <c r="AK753" s="89" t="s">
        <v>311</v>
      </c>
      <c r="AL753" s="89" t="s">
        <v>308</v>
      </c>
      <c r="AM753" s="215"/>
      <c r="AN753" s="215"/>
      <c r="AO753" s="215"/>
      <c r="AP753" s="215"/>
      <c r="AQ753" s="215"/>
      <c r="AR753" s="215"/>
      <c r="AS753" s="215"/>
      <c r="AT753" s="215"/>
      <c r="AU753" s="215"/>
      <c r="AV753" s="215"/>
      <c r="AW753" s="215"/>
      <c r="AX753" s="215"/>
      <c r="AY753" s="215"/>
      <c r="AZ753" s="215"/>
      <c r="BA753" s="215"/>
      <c r="BB753" s="215"/>
    </row>
    <row r="754" spans="1:54" ht="12.75">
      <c r="A754" s="215"/>
      <c r="B754" s="215"/>
      <c r="C754" s="215"/>
      <c r="D754" s="215"/>
      <c r="E754" s="215"/>
      <c r="F754" s="215"/>
      <c r="G754" s="215"/>
      <c r="H754" s="215"/>
      <c r="I754" s="215"/>
      <c r="J754" s="215"/>
      <c r="K754" s="215"/>
      <c r="L754" s="215"/>
      <c r="M754" s="215"/>
      <c r="N754" s="215"/>
      <c r="O754" s="215"/>
      <c r="P754" s="215"/>
      <c r="Q754" s="215"/>
      <c r="R754" s="215"/>
      <c r="S754" s="215"/>
      <c r="T754" s="215"/>
      <c r="U754" s="215"/>
      <c r="V754" s="215"/>
      <c r="W754" s="215"/>
      <c r="X754" s="215"/>
      <c r="Y754" s="215"/>
      <c r="Z754" s="215"/>
      <c r="AA754" s="215"/>
      <c r="AB754" s="215"/>
      <c r="AC754" s="215"/>
      <c r="AD754" s="215"/>
      <c r="AE754" s="215"/>
      <c r="AF754" s="215"/>
      <c r="AG754" s="215"/>
      <c r="AH754" s="215"/>
      <c r="AI754" s="215"/>
      <c r="AJ754" s="89" t="s">
        <v>728</v>
      </c>
      <c r="AK754" s="89" t="s">
        <v>311</v>
      </c>
      <c r="AL754" s="89" t="s">
        <v>729</v>
      </c>
      <c r="AM754" s="215"/>
      <c r="AN754" s="215"/>
      <c r="AO754" s="215"/>
      <c r="AP754" s="215"/>
      <c r="AQ754" s="215"/>
      <c r="AR754" s="215"/>
      <c r="AS754" s="215"/>
      <c r="AT754" s="215"/>
      <c r="AU754" s="215"/>
      <c r="AV754" s="215"/>
      <c r="AW754" s="215"/>
      <c r="AX754" s="215"/>
      <c r="AY754" s="215"/>
      <c r="AZ754" s="215"/>
      <c r="BA754" s="215"/>
      <c r="BB754" s="215"/>
    </row>
    <row r="755" spans="1:54" ht="12.75">
      <c r="A755" s="215"/>
      <c r="B755" s="215"/>
      <c r="C755" s="215"/>
      <c r="D755" s="215"/>
      <c r="E755" s="215"/>
      <c r="F755" s="215"/>
      <c r="G755" s="215"/>
      <c r="H755" s="215"/>
      <c r="I755" s="215"/>
      <c r="J755" s="215"/>
      <c r="K755" s="215"/>
      <c r="L755" s="215"/>
      <c r="M755" s="215"/>
      <c r="N755" s="215"/>
      <c r="O755" s="215"/>
      <c r="P755" s="215"/>
      <c r="Q755" s="215"/>
      <c r="R755" s="215"/>
      <c r="S755" s="215"/>
      <c r="T755" s="215"/>
      <c r="U755" s="215"/>
      <c r="V755" s="215"/>
      <c r="W755" s="215"/>
      <c r="X755" s="215"/>
      <c r="Y755" s="215"/>
      <c r="Z755" s="215"/>
      <c r="AA755" s="215"/>
      <c r="AB755" s="215"/>
      <c r="AC755" s="215"/>
      <c r="AD755" s="215"/>
      <c r="AE755" s="215"/>
      <c r="AF755" s="215"/>
      <c r="AG755" s="215"/>
      <c r="AH755" s="215"/>
      <c r="AI755" s="215"/>
      <c r="AJ755" s="89" t="s">
        <v>728</v>
      </c>
      <c r="AK755" s="89" t="s">
        <v>311</v>
      </c>
      <c r="AL755" s="89" t="s">
        <v>308</v>
      </c>
      <c r="AM755" s="215"/>
      <c r="AN755" s="215"/>
      <c r="AO755" s="215"/>
      <c r="AP755" s="215"/>
      <c r="AQ755" s="215"/>
      <c r="AR755" s="215"/>
      <c r="AS755" s="215"/>
      <c r="AT755" s="215"/>
      <c r="AU755" s="215"/>
      <c r="AV755" s="215"/>
      <c r="AW755" s="215"/>
      <c r="AX755" s="215"/>
      <c r="AY755" s="215"/>
      <c r="AZ755" s="215"/>
      <c r="BA755" s="215"/>
      <c r="BB755" s="215"/>
    </row>
    <row r="756" spans="1:54" ht="12.75">
      <c r="A756" s="215"/>
      <c r="B756" s="215"/>
      <c r="C756" s="215"/>
      <c r="D756" s="215"/>
      <c r="E756" s="215"/>
      <c r="F756" s="215"/>
      <c r="G756" s="215"/>
      <c r="H756" s="215"/>
      <c r="I756" s="215"/>
      <c r="J756" s="215"/>
      <c r="K756" s="215"/>
      <c r="L756" s="215"/>
      <c r="M756" s="215"/>
      <c r="N756" s="215"/>
      <c r="O756" s="215"/>
      <c r="P756" s="215"/>
      <c r="Q756" s="215"/>
      <c r="R756" s="215"/>
      <c r="S756" s="215"/>
      <c r="T756" s="215"/>
      <c r="U756" s="215"/>
      <c r="V756" s="215"/>
      <c r="W756" s="215"/>
      <c r="X756" s="215"/>
      <c r="Y756" s="215"/>
      <c r="Z756" s="215"/>
      <c r="AA756" s="215"/>
      <c r="AB756" s="215"/>
      <c r="AC756" s="215"/>
      <c r="AD756" s="215"/>
      <c r="AE756" s="215"/>
      <c r="AF756" s="215"/>
      <c r="AG756" s="215"/>
      <c r="AH756" s="215"/>
      <c r="AI756" s="215"/>
      <c r="AJ756" s="89" t="s">
        <v>730</v>
      </c>
      <c r="AK756" s="89" t="s">
        <v>311</v>
      </c>
      <c r="AL756" s="89" t="s">
        <v>313</v>
      </c>
      <c r="AM756" s="215"/>
      <c r="AN756" s="215"/>
      <c r="AO756" s="215"/>
      <c r="AP756" s="215"/>
      <c r="AQ756" s="215"/>
      <c r="AR756" s="215"/>
      <c r="AS756" s="215"/>
      <c r="AT756" s="215"/>
      <c r="AU756" s="215"/>
      <c r="AV756" s="215"/>
      <c r="AW756" s="215"/>
      <c r="AX756" s="215"/>
      <c r="AY756" s="215"/>
      <c r="AZ756" s="215"/>
      <c r="BA756" s="215"/>
      <c r="BB756" s="215"/>
    </row>
    <row r="757" spans="1:54" ht="12.75">
      <c r="A757" s="215"/>
      <c r="B757" s="215"/>
      <c r="C757" s="215"/>
      <c r="D757" s="215"/>
      <c r="E757" s="215"/>
      <c r="F757" s="215"/>
      <c r="G757" s="215"/>
      <c r="H757" s="215"/>
      <c r="I757" s="215"/>
      <c r="J757" s="215"/>
      <c r="K757" s="215"/>
      <c r="L757" s="215"/>
      <c r="M757" s="215"/>
      <c r="N757" s="215"/>
      <c r="O757" s="215"/>
      <c r="P757" s="215"/>
      <c r="Q757" s="215"/>
      <c r="R757" s="215"/>
      <c r="S757" s="215"/>
      <c r="T757" s="215"/>
      <c r="U757" s="215"/>
      <c r="V757" s="215"/>
      <c r="W757" s="215"/>
      <c r="X757" s="215"/>
      <c r="Y757" s="215"/>
      <c r="Z757" s="215"/>
      <c r="AA757" s="215"/>
      <c r="AB757" s="215"/>
      <c r="AC757" s="215"/>
      <c r="AD757" s="215"/>
      <c r="AE757" s="215"/>
      <c r="AF757" s="215"/>
      <c r="AG757" s="215"/>
      <c r="AH757" s="215"/>
      <c r="AI757" s="215"/>
      <c r="AJ757" s="89" t="s">
        <v>730</v>
      </c>
      <c r="AK757" s="89" t="s">
        <v>311</v>
      </c>
      <c r="AL757" s="89" t="s">
        <v>313</v>
      </c>
      <c r="AM757" s="215"/>
      <c r="AN757" s="215"/>
      <c r="AO757" s="215"/>
      <c r="AP757" s="215"/>
      <c r="AQ757" s="215"/>
      <c r="AR757" s="215"/>
      <c r="AS757" s="215"/>
      <c r="AT757" s="215"/>
      <c r="AU757" s="215"/>
      <c r="AV757" s="215"/>
      <c r="AW757" s="215"/>
      <c r="AX757" s="215"/>
      <c r="AY757" s="215"/>
      <c r="AZ757" s="215"/>
      <c r="BA757" s="215"/>
      <c r="BB757" s="215"/>
    </row>
    <row r="758" spans="1:54" ht="12.75">
      <c r="A758" s="215"/>
      <c r="B758" s="215"/>
      <c r="C758" s="215"/>
      <c r="D758" s="215"/>
      <c r="E758" s="215"/>
      <c r="F758" s="215"/>
      <c r="G758" s="215"/>
      <c r="H758" s="215"/>
      <c r="I758" s="215"/>
      <c r="J758" s="215"/>
      <c r="K758" s="215"/>
      <c r="L758" s="215"/>
      <c r="M758" s="215"/>
      <c r="N758" s="215"/>
      <c r="O758" s="215"/>
      <c r="P758" s="215"/>
      <c r="Q758" s="215"/>
      <c r="R758" s="215"/>
      <c r="S758" s="215"/>
      <c r="T758" s="215"/>
      <c r="U758" s="215"/>
      <c r="V758" s="215"/>
      <c r="W758" s="215"/>
      <c r="X758" s="215"/>
      <c r="Y758" s="215"/>
      <c r="Z758" s="215"/>
      <c r="AA758" s="215"/>
      <c r="AB758" s="215"/>
      <c r="AC758" s="215"/>
      <c r="AD758" s="215"/>
      <c r="AE758" s="215"/>
      <c r="AF758" s="215"/>
      <c r="AG758" s="215"/>
      <c r="AH758" s="215"/>
      <c r="AI758" s="215"/>
      <c r="AJ758" s="89" t="s">
        <v>609</v>
      </c>
      <c r="AK758" s="89" t="s">
        <v>610</v>
      </c>
      <c r="AL758" s="89" t="s">
        <v>380</v>
      </c>
      <c r="AM758" s="215"/>
      <c r="AN758" s="215"/>
      <c r="AO758" s="215"/>
      <c r="AP758" s="215"/>
      <c r="AQ758" s="215"/>
      <c r="AR758" s="215"/>
      <c r="AS758" s="215"/>
      <c r="AT758" s="215"/>
      <c r="AU758" s="215"/>
      <c r="AV758" s="215"/>
      <c r="AW758" s="215"/>
      <c r="AX758" s="215"/>
      <c r="AY758" s="215"/>
      <c r="AZ758" s="215"/>
      <c r="BA758" s="215"/>
      <c r="BB758" s="215"/>
    </row>
    <row r="759" spans="1:54" ht="12.75">
      <c r="A759" s="215"/>
      <c r="B759" s="215"/>
      <c r="C759" s="215"/>
      <c r="D759" s="215"/>
      <c r="E759" s="215"/>
      <c r="F759" s="215"/>
      <c r="G759" s="215"/>
      <c r="H759" s="215"/>
      <c r="I759" s="215"/>
      <c r="J759" s="215"/>
      <c r="K759" s="215"/>
      <c r="L759" s="215"/>
      <c r="M759" s="215"/>
      <c r="N759" s="215"/>
      <c r="O759" s="215"/>
      <c r="P759" s="215"/>
      <c r="Q759" s="215"/>
      <c r="R759" s="215"/>
      <c r="S759" s="215"/>
      <c r="T759" s="215"/>
      <c r="U759" s="215"/>
      <c r="V759" s="215"/>
      <c r="W759" s="215"/>
      <c r="X759" s="215"/>
      <c r="Y759" s="215"/>
      <c r="Z759" s="215"/>
      <c r="AA759" s="215"/>
      <c r="AB759" s="215"/>
      <c r="AC759" s="215"/>
      <c r="AD759" s="215"/>
      <c r="AE759" s="215"/>
      <c r="AF759" s="215"/>
      <c r="AG759" s="215"/>
      <c r="AH759" s="215"/>
      <c r="AI759" s="215"/>
      <c r="AJ759" s="89" t="s">
        <v>609</v>
      </c>
      <c r="AK759" s="89" t="s">
        <v>610</v>
      </c>
      <c r="AL759" s="89" t="s">
        <v>312</v>
      </c>
      <c r="AM759" s="215"/>
      <c r="AN759" s="215"/>
      <c r="AO759" s="215"/>
      <c r="AP759" s="215"/>
      <c r="AQ759" s="215"/>
      <c r="AR759" s="215"/>
      <c r="AS759" s="215"/>
      <c r="AT759" s="215"/>
      <c r="AU759" s="215"/>
      <c r="AV759" s="215"/>
      <c r="AW759" s="215"/>
      <c r="AX759" s="215"/>
      <c r="AY759" s="215"/>
      <c r="AZ759" s="215"/>
      <c r="BA759" s="215"/>
      <c r="BB759" s="215"/>
    </row>
    <row r="760" spans="1:54" ht="12.75">
      <c r="A760" s="215"/>
      <c r="B760" s="215"/>
      <c r="C760" s="215"/>
      <c r="D760" s="215"/>
      <c r="E760" s="215"/>
      <c r="F760" s="215"/>
      <c r="G760" s="215"/>
      <c r="H760" s="215"/>
      <c r="I760" s="215"/>
      <c r="J760" s="215"/>
      <c r="K760" s="215"/>
      <c r="L760" s="215"/>
      <c r="M760" s="215"/>
      <c r="N760" s="215"/>
      <c r="O760" s="215"/>
      <c r="P760" s="215"/>
      <c r="Q760" s="215"/>
      <c r="R760" s="215"/>
      <c r="S760" s="215"/>
      <c r="T760" s="215"/>
      <c r="U760" s="215"/>
      <c r="V760" s="215"/>
      <c r="W760" s="215"/>
      <c r="X760" s="215"/>
      <c r="Y760" s="215"/>
      <c r="Z760" s="215"/>
      <c r="AA760" s="215"/>
      <c r="AB760" s="215"/>
      <c r="AC760" s="215"/>
      <c r="AD760" s="215"/>
      <c r="AE760" s="215"/>
      <c r="AF760" s="215"/>
      <c r="AG760" s="215"/>
      <c r="AH760" s="215"/>
      <c r="AI760" s="215"/>
      <c r="AJ760" s="89" t="s">
        <v>340</v>
      </c>
      <c r="AK760" s="89" t="s">
        <v>341</v>
      </c>
      <c r="AL760" s="89" t="s">
        <v>342</v>
      </c>
      <c r="AM760" s="215"/>
      <c r="AN760" s="215"/>
      <c r="AO760" s="215"/>
      <c r="AP760" s="215"/>
      <c r="AQ760" s="215"/>
      <c r="AR760" s="215"/>
      <c r="AS760" s="215"/>
      <c r="AT760" s="215"/>
      <c r="AU760" s="215"/>
      <c r="AV760" s="215"/>
      <c r="AW760" s="215"/>
      <c r="AX760" s="215"/>
      <c r="AY760" s="215"/>
      <c r="AZ760" s="215"/>
      <c r="BA760" s="215"/>
      <c r="BB760" s="215"/>
    </row>
    <row r="761" spans="1:54" ht="12.75">
      <c r="A761" s="215"/>
      <c r="B761" s="215"/>
      <c r="C761" s="215"/>
      <c r="D761" s="215"/>
      <c r="E761" s="215"/>
      <c r="F761" s="215"/>
      <c r="G761" s="215"/>
      <c r="H761" s="215"/>
      <c r="I761" s="215"/>
      <c r="J761" s="215"/>
      <c r="K761" s="215"/>
      <c r="L761" s="215"/>
      <c r="M761" s="215"/>
      <c r="N761" s="215"/>
      <c r="O761" s="215"/>
      <c r="P761" s="215"/>
      <c r="Q761" s="215"/>
      <c r="R761" s="215"/>
      <c r="S761" s="215"/>
      <c r="T761" s="215"/>
      <c r="U761" s="215"/>
      <c r="V761" s="215"/>
      <c r="W761" s="215"/>
      <c r="X761" s="215"/>
      <c r="Y761" s="215"/>
      <c r="Z761" s="215"/>
      <c r="AA761" s="215"/>
      <c r="AB761" s="215"/>
      <c r="AC761" s="215"/>
      <c r="AD761" s="215"/>
      <c r="AE761" s="215"/>
      <c r="AF761" s="215"/>
      <c r="AG761" s="215"/>
      <c r="AH761" s="215"/>
      <c r="AI761" s="215"/>
      <c r="AJ761" s="89" t="s">
        <v>340</v>
      </c>
      <c r="AK761" s="89" t="s">
        <v>341</v>
      </c>
      <c r="AL761" s="89" t="s">
        <v>342</v>
      </c>
      <c r="AM761" s="215"/>
      <c r="AN761" s="215"/>
      <c r="AO761" s="215"/>
      <c r="AP761" s="215"/>
      <c r="AQ761" s="215"/>
      <c r="AR761" s="215"/>
      <c r="AS761" s="215"/>
      <c r="AT761" s="215"/>
      <c r="AU761" s="215"/>
      <c r="AV761" s="215"/>
      <c r="AW761" s="215"/>
      <c r="AX761" s="215"/>
      <c r="AY761" s="215"/>
      <c r="AZ761" s="215"/>
      <c r="BA761" s="215"/>
      <c r="BB761" s="215"/>
    </row>
    <row r="762" spans="1:54" ht="12.75">
      <c r="A762" s="215"/>
      <c r="B762" s="215"/>
      <c r="C762" s="215"/>
      <c r="D762" s="215"/>
      <c r="E762" s="215"/>
      <c r="F762" s="215"/>
      <c r="G762" s="215"/>
      <c r="H762" s="215"/>
      <c r="I762" s="215"/>
      <c r="J762" s="215"/>
      <c r="K762" s="215"/>
      <c r="L762" s="215"/>
      <c r="M762" s="215"/>
      <c r="N762" s="215"/>
      <c r="O762" s="215"/>
      <c r="P762" s="215"/>
      <c r="Q762" s="215"/>
      <c r="R762" s="215"/>
      <c r="S762" s="215"/>
      <c r="T762" s="215"/>
      <c r="U762" s="215"/>
      <c r="V762" s="215"/>
      <c r="W762" s="215"/>
      <c r="X762" s="215"/>
      <c r="Y762" s="215"/>
      <c r="Z762" s="215"/>
      <c r="AA762" s="215"/>
      <c r="AB762" s="215"/>
      <c r="AC762" s="215"/>
      <c r="AD762" s="215"/>
      <c r="AE762" s="215"/>
      <c r="AF762" s="215"/>
      <c r="AG762" s="215"/>
      <c r="AH762" s="215"/>
      <c r="AI762" s="215"/>
      <c r="AJ762" s="89" t="s">
        <v>612</v>
      </c>
      <c r="AK762" s="89" t="s">
        <v>611</v>
      </c>
      <c r="AL762" s="89" t="s">
        <v>613</v>
      </c>
      <c r="AM762" s="215"/>
      <c r="AN762" s="215"/>
      <c r="AO762" s="215"/>
      <c r="AP762" s="215"/>
      <c r="AQ762" s="215"/>
      <c r="AR762" s="215"/>
      <c r="AS762" s="215"/>
      <c r="AT762" s="215"/>
      <c r="AU762" s="215"/>
      <c r="AV762" s="215"/>
      <c r="AW762" s="215"/>
      <c r="AX762" s="215"/>
      <c r="AY762" s="215"/>
      <c r="AZ762" s="215"/>
      <c r="BA762" s="215"/>
      <c r="BB762" s="215"/>
    </row>
    <row r="763" spans="1:54" ht="12.75">
      <c r="A763" s="215"/>
      <c r="B763" s="215"/>
      <c r="C763" s="215"/>
      <c r="D763" s="215"/>
      <c r="E763" s="215"/>
      <c r="F763" s="215"/>
      <c r="G763" s="215"/>
      <c r="H763" s="215"/>
      <c r="I763" s="215"/>
      <c r="J763" s="215"/>
      <c r="K763" s="215"/>
      <c r="L763" s="215"/>
      <c r="M763" s="215"/>
      <c r="N763" s="215"/>
      <c r="O763" s="215"/>
      <c r="P763" s="215"/>
      <c r="Q763" s="215"/>
      <c r="R763" s="215"/>
      <c r="S763" s="215"/>
      <c r="T763" s="215"/>
      <c r="U763" s="215"/>
      <c r="V763" s="215"/>
      <c r="W763" s="215"/>
      <c r="X763" s="215"/>
      <c r="Y763" s="215"/>
      <c r="Z763" s="215"/>
      <c r="AA763" s="215"/>
      <c r="AB763" s="215"/>
      <c r="AC763" s="215"/>
      <c r="AD763" s="215"/>
      <c r="AE763" s="215"/>
      <c r="AF763" s="215"/>
      <c r="AG763" s="215"/>
      <c r="AH763" s="215"/>
      <c r="AI763" s="215"/>
      <c r="AJ763" s="89" t="s">
        <v>683</v>
      </c>
      <c r="AK763" s="89" t="s">
        <v>684</v>
      </c>
      <c r="AL763" s="89" t="s">
        <v>685</v>
      </c>
      <c r="AM763" s="215"/>
      <c r="AN763" s="215"/>
      <c r="AO763" s="215"/>
      <c r="AP763" s="215"/>
      <c r="AQ763" s="215"/>
      <c r="AR763" s="215"/>
      <c r="AS763" s="215"/>
      <c r="AT763" s="215"/>
      <c r="AU763" s="215"/>
      <c r="AV763" s="215"/>
      <c r="AW763" s="215"/>
      <c r="AX763" s="215"/>
      <c r="AY763" s="215"/>
      <c r="AZ763" s="215"/>
      <c r="BA763" s="215"/>
      <c r="BB763" s="215"/>
    </row>
    <row r="764" spans="1:54" ht="12.75">
      <c r="A764" s="215"/>
      <c r="B764" s="215"/>
      <c r="C764" s="215"/>
      <c r="D764" s="215"/>
      <c r="E764" s="215"/>
      <c r="F764" s="215"/>
      <c r="G764" s="215"/>
      <c r="H764" s="215"/>
      <c r="I764" s="215"/>
      <c r="J764" s="215"/>
      <c r="K764" s="215"/>
      <c r="L764" s="215"/>
      <c r="M764" s="215"/>
      <c r="N764" s="215"/>
      <c r="O764" s="215"/>
      <c r="P764" s="215"/>
      <c r="Q764" s="215"/>
      <c r="R764" s="215"/>
      <c r="S764" s="215"/>
      <c r="T764" s="215"/>
      <c r="U764" s="215"/>
      <c r="V764" s="215"/>
      <c r="W764" s="215"/>
      <c r="X764" s="215"/>
      <c r="Y764" s="215"/>
      <c r="Z764" s="215"/>
      <c r="AA764" s="215"/>
      <c r="AB764" s="215"/>
      <c r="AC764" s="215"/>
      <c r="AD764" s="215"/>
      <c r="AE764" s="215"/>
      <c r="AF764" s="215"/>
      <c r="AG764" s="215"/>
      <c r="AH764" s="215"/>
      <c r="AI764" s="215"/>
      <c r="AJ764" s="89" t="s">
        <v>683</v>
      </c>
      <c r="AK764" s="89" t="s">
        <v>684</v>
      </c>
      <c r="AL764" s="89" t="s">
        <v>685</v>
      </c>
      <c r="AM764" s="215"/>
      <c r="AN764" s="215"/>
      <c r="AO764" s="215"/>
      <c r="AP764" s="215"/>
      <c r="AQ764" s="215"/>
      <c r="AR764" s="215"/>
      <c r="AS764" s="215"/>
      <c r="AT764" s="215"/>
      <c r="AU764" s="215"/>
      <c r="AV764" s="215"/>
      <c r="AW764" s="215"/>
      <c r="AX764" s="215"/>
      <c r="AY764" s="215"/>
      <c r="AZ764" s="215"/>
      <c r="BA764" s="215"/>
      <c r="BB764" s="215"/>
    </row>
    <row r="765" spans="1:54" ht="12.75">
      <c r="A765" s="215"/>
      <c r="B765" s="215"/>
      <c r="C765" s="215"/>
      <c r="D765" s="215"/>
      <c r="E765" s="215"/>
      <c r="F765" s="215"/>
      <c r="G765" s="215"/>
      <c r="H765" s="215"/>
      <c r="I765" s="215"/>
      <c r="J765" s="215"/>
      <c r="K765" s="215"/>
      <c r="L765" s="215"/>
      <c r="M765" s="215"/>
      <c r="N765" s="215"/>
      <c r="O765" s="215"/>
      <c r="P765" s="215"/>
      <c r="Q765" s="215"/>
      <c r="R765" s="215"/>
      <c r="S765" s="215"/>
      <c r="T765" s="215"/>
      <c r="U765" s="215"/>
      <c r="V765" s="215"/>
      <c r="W765" s="215"/>
      <c r="X765" s="215"/>
      <c r="Y765" s="215"/>
      <c r="Z765" s="215"/>
      <c r="AA765" s="215"/>
      <c r="AB765" s="215"/>
      <c r="AC765" s="215"/>
      <c r="AD765" s="215"/>
      <c r="AE765" s="215"/>
      <c r="AF765" s="215"/>
      <c r="AG765" s="215"/>
      <c r="AH765" s="215"/>
      <c r="AI765" s="215"/>
      <c r="AJ765" s="89" t="s">
        <v>683</v>
      </c>
      <c r="AK765" s="89" t="s">
        <v>684</v>
      </c>
      <c r="AL765" s="89" t="s">
        <v>685</v>
      </c>
      <c r="AM765" s="215"/>
      <c r="AN765" s="215"/>
      <c r="AO765" s="215"/>
      <c r="AP765" s="215"/>
      <c r="AQ765" s="215"/>
      <c r="AR765" s="215"/>
      <c r="AS765" s="215"/>
      <c r="AT765" s="215"/>
      <c r="AU765" s="215"/>
      <c r="AV765" s="215"/>
      <c r="AW765" s="215"/>
      <c r="AX765" s="215"/>
      <c r="AY765" s="215"/>
      <c r="AZ765" s="215"/>
      <c r="BA765" s="215"/>
      <c r="BB765" s="215"/>
    </row>
    <row r="766" spans="1:54" ht="12.75">
      <c r="A766" s="215"/>
      <c r="B766" s="215"/>
      <c r="C766" s="215"/>
      <c r="D766" s="215"/>
      <c r="E766" s="215"/>
      <c r="F766" s="215"/>
      <c r="G766" s="215"/>
      <c r="H766" s="215"/>
      <c r="I766" s="215"/>
      <c r="J766" s="215"/>
      <c r="K766" s="215"/>
      <c r="L766" s="215"/>
      <c r="M766" s="215"/>
      <c r="N766" s="215"/>
      <c r="O766" s="215"/>
      <c r="P766" s="215"/>
      <c r="Q766" s="215"/>
      <c r="R766" s="215"/>
      <c r="S766" s="215"/>
      <c r="T766" s="215"/>
      <c r="U766" s="215"/>
      <c r="V766" s="215"/>
      <c r="W766" s="215"/>
      <c r="X766" s="215"/>
      <c r="Y766" s="215"/>
      <c r="Z766" s="215"/>
      <c r="AA766" s="215"/>
      <c r="AB766" s="215"/>
      <c r="AC766" s="215"/>
      <c r="AD766" s="215"/>
      <c r="AE766" s="215"/>
      <c r="AF766" s="215"/>
      <c r="AG766" s="215"/>
      <c r="AH766" s="215"/>
      <c r="AI766" s="215"/>
      <c r="AJ766" s="89" t="s">
        <v>683</v>
      </c>
      <c r="AK766" s="89" t="s">
        <v>684</v>
      </c>
      <c r="AL766" s="89" t="s">
        <v>685</v>
      </c>
      <c r="AM766" s="215"/>
      <c r="AN766" s="215"/>
      <c r="AO766" s="215"/>
      <c r="AP766" s="215"/>
      <c r="AQ766" s="215"/>
      <c r="AR766" s="215"/>
      <c r="AS766" s="215"/>
      <c r="AT766" s="215"/>
      <c r="AU766" s="215"/>
      <c r="AV766" s="215"/>
      <c r="AW766" s="215"/>
      <c r="AX766" s="215"/>
      <c r="AY766" s="215"/>
      <c r="AZ766" s="215"/>
      <c r="BA766" s="215"/>
      <c r="BB766" s="215"/>
    </row>
    <row r="767" spans="1:54" ht="12.75">
      <c r="A767" s="215"/>
      <c r="B767" s="215"/>
      <c r="C767" s="215"/>
      <c r="D767" s="215"/>
      <c r="E767" s="215"/>
      <c r="F767" s="215"/>
      <c r="G767" s="215"/>
      <c r="H767" s="215"/>
      <c r="I767" s="215"/>
      <c r="J767" s="215"/>
      <c r="K767" s="215"/>
      <c r="L767" s="215"/>
      <c r="M767" s="215"/>
      <c r="N767" s="215"/>
      <c r="O767" s="215"/>
      <c r="P767" s="215"/>
      <c r="Q767" s="215"/>
      <c r="R767" s="215"/>
      <c r="S767" s="215"/>
      <c r="T767" s="215"/>
      <c r="U767" s="215"/>
      <c r="V767" s="215"/>
      <c r="W767" s="215"/>
      <c r="X767" s="215"/>
      <c r="Y767" s="215"/>
      <c r="Z767" s="215"/>
      <c r="AA767" s="215"/>
      <c r="AB767" s="215"/>
      <c r="AC767" s="215"/>
      <c r="AD767" s="215"/>
      <c r="AE767" s="215"/>
      <c r="AF767" s="215"/>
      <c r="AG767" s="215"/>
      <c r="AH767" s="215"/>
      <c r="AI767" s="215"/>
      <c r="AJ767" s="89" t="s">
        <v>614</v>
      </c>
      <c r="AK767" s="89" t="s">
        <v>529</v>
      </c>
      <c r="AL767" s="89" t="s">
        <v>615</v>
      </c>
      <c r="AM767" s="215"/>
      <c r="AN767" s="215"/>
      <c r="AO767" s="215"/>
      <c r="AP767" s="215"/>
      <c r="AQ767" s="215"/>
      <c r="AR767" s="215"/>
      <c r="AS767" s="215"/>
      <c r="AT767" s="215"/>
      <c r="AU767" s="215"/>
      <c r="AV767" s="215"/>
      <c r="AW767" s="215"/>
      <c r="AX767" s="215"/>
      <c r="AY767" s="215"/>
      <c r="AZ767" s="215"/>
      <c r="BA767" s="215"/>
      <c r="BB767" s="215"/>
    </row>
    <row r="768" spans="1:54" ht="12.75">
      <c r="A768" s="215"/>
      <c r="B768" s="215"/>
      <c r="C768" s="215"/>
      <c r="D768" s="215"/>
      <c r="E768" s="215"/>
      <c r="F768" s="215"/>
      <c r="G768" s="215"/>
      <c r="H768" s="215"/>
      <c r="I768" s="215"/>
      <c r="J768" s="215"/>
      <c r="K768" s="215"/>
      <c r="L768" s="215"/>
      <c r="M768" s="215"/>
      <c r="N768" s="215"/>
      <c r="O768" s="215"/>
      <c r="P768" s="215"/>
      <c r="Q768" s="215"/>
      <c r="R768" s="215"/>
      <c r="S768" s="215"/>
      <c r="T768" s="215"/>
      <c r="U768" s="215"/>
      <c r="V768" s="215"/>
      <c r="W768" s="215"/>
      <c r="X768" s="215"/>
      <c r="Y768" s="215"/>
      <c r="Z768" s="215"/>
      <c r="AA768" s="215"/>
      <c r="AB768" s="215"/>
      <c r="AC768" s="215"/>
      <c r="AD768" s="215"/>
      <c r="AE768" s="215"/>
      <c r="AF768" s="215"/>
      <c r="AG768" s="215"/>
      <c r="AH768" s="215"/>
      <c r="AI768" s="215"/>
      <c r="AJ768" s="89" t="s">
        <v>616</v>
      </c>
      <c r="AK768" s="89" t="s">
        <v>617</v>
      </c>
      <c r="AL768" s="89" t="s">
        <v>342</v>
      </c>
      <c r="AM768" s="215"/>
      <c r="AN768" s="215"/>
      <c r="AO768" s="215"/>
      <c r="AP768" s="215"/>
      <c r="AQ768" s="215"/>
      <c r="AR768" s="215"/>
      <c r="AS768" s="215"/>
      <c r="AT768" s="215"/>
      <c r="AU768" s="215"/>
      <c r="AV768" s="215"/>
      <c r="AW768" s="215"/>
      <c r="AX768" s="215"/>
      <c r="AY768" s="215"/>
      <c r="AZ768" s="215"/>
      <c r="BA768" s="215"/>
      <c r="BB768" s="215"/>
    </row>
    <row r="769" spans="1:54" ht="12.75">
      <c r="A769" s="215"/>
      <c r="B769" s="215"/>
      <c r="C769" s="215"/>
      <c r="D769" s="215"/>
      <c r="E769" s="215"/>
      <c r="F769" s="215"/>
      <c r="G769" s="215"/>
      <c r="H769" s="215"/>
      <c r="I769" s="215"/>
      <c r="J769" s="215"/>
      <c r="K769" s="215"/>
      <c r="L769" s="215"/>
      <c r="M769" s="215"/>
      <c r="N769" s="215"/>
      <c r="O769" s="215"/>
      <c r="P769" s="215"/>
      <c r="Q769" s="215"/>
      <c r="R769" s="215"/>
      <c r="S769" s="215"/>
      <c r="T769" s="215"/>
      <c r="U769" s="215"/>
      <c r="V769" s="215"/>
      <c r="W769" s="215"/>
      <c r="X769" s="215"/>
      <c r="Y769" s="215"/>
      <c r="Z769" s="215"/>
      <c r="AA769" s="215"/>
      <c r="AB769" s="215"/>
      <c r="AC769" s="215"/>
      <c r="AD769" s="215"/>
      <c r="AE769" s="215"/>
      <c r="AF769" s="215"/>
      <c r="AG769" s="215"/>
      <c r="AH769" s="215"/>
      <c r="AI769" s="215"/>
      <c r="AJ769" s="89" t="s">
        <v>618</v>
      </c>
      <c r="AK769" s="89" t="s">
        <v>619</v>
      </c>
      <c r="AL769" s="89" t="s">
        <v>503</v>
      </c>
      <c r="AM769" s="215"/>
      <c r="AN769" s="215"/>
      <c r="AO769" s="215"/>
      <c r="AP769" s="215"/>
      <c r="AQ769" s="215"/>
      <c r="AR769" s="215"/>
      <c r="AS769" s="215"/>
      <c r="AT769" s="215"/>
      <c r="AU769" s="215"/>
      <c r="AV769" s="215"/>
      <c r="AW769" s="215"/>
      <c r="AX769" s="215"/>
      <c r="AY769" s="215"/>
      <c r="AZ769" s="215"/>
      <c r="BA769" s="215"/>
      <c r="BB769" s="215"/>
    </row>
    <row r="770" spans="1:54" ht="12.75">
      <c r="A770" s="215"/>
      <c r="B770" s="215"/>
      <c r="C770" s="215"/>
      <c r="D770" s="215"/>
      <c r="E770" s="215"/>
      <c r="F770" s="215"/>
      <c r="G770" s="215"/>
      <c r="H770" s="215"/>
      <c r="I770" s="215"/>
      <c r="J770" s="215"/>
      <c r="K770" s="215"/>
      <c r="L770" s="215"/>
      <c r="M770" s="215"/>
      <c r="N770" s="215"/>
      <c r="O770" s="215"/>
      <c r="P770" s="215"/>
      <c r="Q770" s="215"/>
      <c r="R770" s="215"/>
      <c r="S770" s="215"/>
      <c r="T770" s="215"/>
      <c r="U770" s="215"/>
      <c r="V770" s="215"/>
      <c r="W770" s="215"/>
      <c r="X770" s="215"/>
      <c r="Y770" s="215"/>
      <c r="Z770" s="215"/>
      <c r="AA770" s="215"/>
      <c r="AB770" s="215"/>
      <c r="AC770" s="215"/>
      <c r="AD770" s="215"/>
      <c r="AE770" s="215"/>
      <c r="AF770" s="215"/>
      <c r="AG770" s="215"/>
      <c r="AH770" s="215"/>
      <c r="AI770" s="215"/>
      <c r="AJ770" s="89" t="s">
        <v>686</v>
      </c>
      <c r="AK770" s="89" t="s">
        <v>684</v>
      </c>
      <c r="AL770" s="89" t="s">
        <v>687</v>
      </c>
      <c r="AM770" s="215"/>
      <c r="AN770" s="215"/>
      <c r="AO770" s="215"/>
      <c r="AP770" s="215"/>
      <c r="AQ770" s="215"/>
      <c r="AR770" s="215"/>
      <c r="AS770" s="215"/>
      <c r="AT770" s="215"/>
      <c r="AU770" s="215"/>
      <c r="AV770" s="215"/>
      <c r="AW770" s="215"/>
      <c r="AX770" s="215"/>
      <c r="AY770" s="215"/>
      <c r="AZ770" s="215"/>
      <c r="BA770" s="215"/>
      <c r="BB770" s="215"/>
    </row>
    <row r="771" spans="1:54" ht="12.75">
      <c r="A771" s="215"/>
      <c r="B771" s="215"/>
      <c r="C771" s="215"/>
      <c r="D771" s="215"/>
      <c r="E771" s="215"/>
      <c r="F771" s="215"/>
      <c r="G771" s="215"/>
      <c r="H771" s="215"/>
      <c r="I771" s="215"/>
      <c r="J771" s="215"/>
      <c r="K771" s="215"/>
      <c r="L771" s="215"/>
      <c r="M771" s="215"/>
      <c r="N771" s="215"/>
      <c r="O771" s="215"/>
      <c r="P771" s="215"/>
      <c r="Q771" s="215"/>
      <c r="R771" s="215"/>
      <c r="S771" s="215"/>
      <c r="T771" s="215"/>
      <c r="U771" s="215"/>
      <c r="V771" s="215"/>
      <c r="W771" s="215"/>
      <c r="X771" s="215"/>
      <c r="Y771" s="215"/>
      <c r="Z771" s="215"/>
      <c r="AA771" s="215"/>
      <c r="AB771" s="215"/>
      <c r="AC771" s="215"/>
      <c r="AD771" s="215"/>
      <c r="AE771" s="215"/>
      <c r="AF771" s="215"/>
      <c r="AG771" s="215"/>
      <c r="AH771" s="215"/>
      <c r="AI771" s="215"/>
      <c r="AJ771" s="89" t="s">
        <v>686</v>
      </c>
      <c r="AK771" s="89" t="s">
        <v>684</v>
      </c>
      <c r="AL771" s="89" t="s">
        <v>687</v>
      </c>
      <c r="AM771" s="215"/>
      <c r="AN771" s="215"/>
      <c r="AO771" s="215"/>
      <c r="AP771" s="215"/>
      <c r="AQ771" s="215"/>
      <c r="AR771" s="215"/>
      <c r="AS771" s="215"/>
      <c r="AT771" s="215"/>
      <c r="AU771" s="215"/>
      <c r="AV771" s="215"/>
      <c r="AW771" s="215"/>
      <c r="AX771" s="215"/>
      <c r="AY771" s="215"/>
      <c r="AZ771" s="215"/>
      <c r="BA771" s="215"/>
      <c r="BB771" s="215"/>
    </row>
    <row r="772" spans="1:54" ht="12.75">
      <c r="A772" s="215"/>
      <c r="B772" s="215"/>
      <c r="C772" s="215"/>
      <c r="D772" s="215"/>
      <c r="E772" s="215"/>
      <c r="F772" s="215"/>
      <c r="G772" s="215"/>
      <c r="H772" s="215"/>
      <c r="I772" s="215"/>
      <c r="J772" s="215"/>
      <c r="K772" s="215"/>
      <c r="L772" s="215"/>
      <c r="M772" s="215"/>
      <c r="N772" s="215"/>
      <c r="O772" s="215"/>
      <c r="P772" s="215"/>
      <c r="Q772" s="215"/>
      <c r="R772" s="215"/>
      <c r="S772" s="215"/>
      <c r="T772" s="215"/>
      <c r="U772" s="215"/>
      <c r="V772" s="215"/>
      <c r="W772" s="215"/>
      <c r="X772" s="215"/>
      <c r="Y772" s="215"/>
      <c r="Z772" s="215"/>
      <c r="AA772" s="215"/>
      <c r="AB772" s="215"/>
      <c r="AC772" s="215"/>
      <c r="AD772" s="215"/>
      <c r="AE772" s="215"/>
      <c r="AF772" s="215"/>
      <c r="AG772" s="215"/>
      <c r="AH772" s="215"/>
      <c r="AI772" s="215"/>
      <c r="AJ772" s="89" t="s">
        <v>686</v>
      </c>
      <c r="AK772" s="89" t="s">
        <v>684</v>
      </c>
      <c r="AL772" s="89" t="s">
        <v>687</v>
      </c>
      <c r="AM772" s="215"/>
      <c r="AN772" s="215"/>
      <c r="AO772" s="215"/>
      <c r="AP772" s="215"/>
      <c r="AQ772" s="215"/>
      <c r="AR772" s="215"/>
      <c r="AS772" s="215"/>
      <c r="AT772" s="215"/>
      <c r="AU772" s="215"/>
      <c r="AV772" s="215"/>
      <c r="AW772" s="215"/>
      <c r="AX772" s="215"/>
      <c r="AY772" s="215"/>
      <c r="AZ772" s="215"/>
      <c r="BA772" s="215"/>
      <c r="BB772" s="215"/>
    </row>
    <row r="773" spans="1:54" ht="12.75">
      <c r="A773" s="215"/>
      <c r="B773" s="215"/>
      <c r="C773" s="215"/>
      <c r="D773" s="215"/>
      <c r="E773" s="215"/>
      <c r="F773" s="215"/>
      <c r="G773" s="215"/>
      <c r="H773" s="215"/>
      <c r="I773" s="215"/>
      <c r="J773" s="215"/>
      <c r="K773" s="215"/>
      <c r="L773" s="215"/>
      <c r="M773" s="215"/>
      <c r="N773" s="215"/>
      <c r="O773" s="215"/>
      <c r="P773" s="215"/>
      <c r="Q773" s="215"/>
      <c r="R773" s="215"/>
      <c r="S773" s="215"/>
      <c r="T773" s="215"/>
      <c r="U773" s="215"/>
      <c r="V773" s="215"/>
      <c r="W773" s="215"/>
      <c r="X773" s="215"/>
      <c r="Y773" s="215"/>
      <c r="Z773" s="215"/>
      <c r="AA773" s="215"/>
      <c r="AB773" s="215"/>
      <c r="AC773" s="215"/>
      <c r="AD773" s="215"/>
      <c r="AE773" s="215"/>
      <c r="AF773" s="215"/>
      <c r="AG773" s="215"/>
      <c r="AH773" s="215"/>
      <c r="AI773" s="215"/>
      <c r="AJ773" s="89" t="s">
        <v>686</v>
      </c>
      <c r="AK773" s="89" t="s">
        <v>684</v>
      </c>
      <c r="AL773" s="89" t="s">
        <v>687</v>
      </c>
      <c r="AM773" s="215"/>
      <c r="AN773" s="215"/>
      <c r="AO773" s="215"/>
      <c r="AP773" s="215"/>
      <c r="AQ773" s="215"/>
      <c r="AR773" s="215"/>
      <c r="AS773" s="215"/>
      <c r="AT773" s="215"/>
      <c r="AU773" s="215"/>
      <c r="AV773" s="215"/>
      <c r="AW773" s="215"/>
      <c r="AX773" s="215"/>
      <c r="AY773" s="215"/>
      <c r="AZ773" s="215"/>
      <c r="BA773" s="215"/>
      <c r="BB773" s="215"/>
    </row>
    <row r="774" spans="1:54" ht="12.75">
      <c r="A774" s="215"/>
      <c r="B774" s="215"/>
      <c r="C774" s="215"/>
      <c r="D774" s="215"/>
      <c r="E774" s="215"/>
      <c r="F774" s="215"/>
      <c r="G774" s="215"/>
      <c r="H774" s="215"/>
      <c r="I774" s="215"/>
      <c r="J774" s="215"/>
      <c r="K774" s="215"/>
      <c r="L774" s="215"/>
      <c r="M774" s="215"/>
      <c r="N774" s="215"/>
      <c r="O774" s="215"/>
      <c r="P774" s="215"/>
      <c r="Q774" s="215"/>
      <c r="R774" s="215"/>
      <c r="S774" s="215"/>
      <c r="T774" s="215"/>
      <c r="U774" s="215"/>
      <c r="V774" s="215"/>
      <c r="W774" s="215"/>
      <c r="X774" s="215"/>
      <c r="Y774" s="215"/>
      <c r="Z774" s="215"/>
      <c r="AA774" s="215"/>
      <c r="AB774" s="215"/>
      <c r="AC774" s="215"/>
      <c r="AD774" s="215"/>
      <c r="AE774" s="215"/>
      <c r="AF774" s="215"/>
      <c r="AG774" s="215"/>
      <c r="AH774" s="215"/>
      <c r="AI774" s="215"/>
      <c r="AJ774" s="89" t="s">
        <v>638</v>
      </c>
      <c r="AK774" s="89" t="s">
        <v>635</v>
      </c>
      <c r="AL774" s="89" t="s">
        <v>530</v>
      </c>
      <c r="AM774" s="215"/>
      <c r="AN774" s="215"/>
      <c r="AO774" s="215"/>
      <c r="AP774" s="215"/>
      <c r="AQ774" s="215"/>
      <c r="AR774" s="215"/>
      <c r="AS774" s="215"/>
      <c r="AT774" s="215"/>
      <c r="AU774" s="215"/>
      <c r="AV774" s="215"/>
      <c r="AW774" s="215"/>
      <c r="AX774" s="215"/>
      <c r="AY774" s="215"/>
      <c r="AZ774" s="215"/>
      <c r="BA774" s="215"/>
      <c r="BB774" s="215"/>
    </row>
    <row r="775" spans="1:54" ht="12.75">
      <c r="A775" s="215"/>
      <c r="B775" s="215"/>
      <c r="C775" s="215"/>
      <c r="D775" s="215"/>
      <c r="E775" s="215"/>
      <c r="F775" s="215"/>
      <c r="G775" s="215"/>
      <c r="H775" s="215"/>
      <c r="I775" s="215"/>
      <c r="J775" s="215"/>
      <c r="K775" s="215"/>
      <c r="L775" s="215"/>
      <c r="M775" s="215"/>
      <c r="N775" s="215"/>
      <c r="O775" s="215"/>
      <c r="P775" s="215"/>
      <c r="Q775" s="215"/>
      <c r="R775" s="215"/>
      <c r="S775" s="215"/>
      <c r="T775" s="215"/>
      <c r="U775" s="215"/>
      <c r="V775" s="215"/>
      <c r="W775" s="215"/>
      <c r="X775" s="215"/>
      <c r="Y775" s="215"/>
      <c r="Z775" s="215"/>
      <c r="AA775" s="215"/>
      <c r="AB775" s="215"/>
      <c r="AC775" s="215"/>
      <c r="AD775" s="215"/>
      <c r="AE775" s="215"/>
      <c r="AF775" s="215"/>
      <c r="AG775" s="215"/>
      <c r="AH775" s="215"/>
      <c r="AI775" s="215"/>
      <c r="AJ775" s="89" t="s">
        <v>638</v>
      </c>
      <c r="AK775" s="89" t="s">
        <v>635</v>
      </c>
      <c r="AL775" s="89" t="s">
        <v>530</v>
      </c>
      <c r="AM775" s="215"/>
      <c r="AN775" s="215"/>
      <c r="AO775" s="215"/>
      <c r="AP775" s="215"/>
      <c r="AQ775" s="215"/>
      <c r="AR775" s="215"/>
      <c r="AS775" s="215"/>
      <c r="AT775" s="215"/>
      <c r="AU775" s="215"/>
      <c r="AV775" s="215"/>
      <c r="AW775" s="215"/>
      <c r="AX775" s="215"/>
      <c r="AY775" s="215"/>
      <c r="AZ775" s="215"/>
      <c r="BA775" s="215"/>
      <c r="BB775" s="215"/>
    </row>
    <row r="776" spans="1:54" ht="12.75">
      <c r="A776" s="215"/>
      <c r="B776" s="215"/>
      <c r="C776" s="215"/>
      <c r="D776" s="215"/>
      <c r="E776" s="215"/>
      <c r="F776" s="215"/>
      <c r="G776" s="215"/>
      <c r="H776" s="215"/>
      <c r="I776" s="215"/>
      <c r="J776" s="215"/>
      <c r="K776" s="215"/>
      <c r="L776" s="215"/>
      <c r="M776" s="215"/>
      <c r="N776" s="215"/>
      <c r="O776" s="215"/>
      <c r="P776" s="215"/>
      <c r="Q776" s="215"/>
      <c r="R776" s="215"/>
      <c r="S776" s="215"/>
      <c r="T776" s="215"/>
      <c r="U776" s="215"/>
      <c r="V776" s="215"/>
      <c r="W776" s="215"/>
      <c r="X776" s="215"/>
      <c r="Y776" s="215"/>
      <c r="Z776" s="215"/>
      <c r="AA776" s="215"/>
      <c r="AB776" s="215"/>
      <c r="AC776" s="215"/>
      <c r="AD776" s="215"/>
      <c r="AE776" s="215"/>
      <c r="AF776" s="215"/>
      <c r="AG776" s="215"/>
      <c r="AH776" s="215"/>
      <c r="AI776" s="215"/>
      <c r="AJ776" s="89" t="s">
        <v>343</v>
      </c>
      <c r="AK776" s="89" t="s">
        <v>287</v>
      </c>
      <c r="AL776" s="89" t="s">
        <v>344</v>
      </c>
      <c r="AM776" s="215"/>
      <c r="AN776" s="215"/>
      <c r="AO776" s="215"/>
      <c r="AP776" s="215"/>
      <c r="AQ776" s="215"/>
      <c r="AR776" s="215"/>
      <c r="AS776" s="215"/>
      <c r="AT776" s="215"/>
      <c r="AU776" s="215"/>
      <c r="AV776" s="215"/>
      <c r="AW776" s="215"/>
      <c r="AX776" s="215"/>
      <c r="AY776" s="215"/>
      <c r="AZ776" s="215"/>
      <c r="BA776" s="215"/>
      <c r="BB776" s="215"/>
    </row>
    <row r="777" spans="1:54" ht="12.75">
      <c r="A777" s="215"/>
      <c r="B777" s="215"/>
      <c r="C777" s="215"/>
      <c r="D777" s="215"/>
      <c r="E777" s="215"/>
      <c r="F777" s="215"/>
      <c r="G777" s="215"/>
      <c r="H777" s="215"/>
      <c r="I777" s="215"/>
      <c r="J777" s="215"/>
      <c r="K777" s="215"/>
      <c r="L777" s="215"/>
      <c r="M777" s="215"/>
      <c r="N777" s="215"/>
      <c r="O777" s="215"/>
      <c r="P777" s="215"/>
      <c r="Q777" s="215"/>
      <c r="R777" s="215"/>
      <c r="S777" s="215"/>
      <c r="T777" s="215"/>
      <c r="U777" s="215"/>
      <c r="V777" s="215"/>
      <c r="W777" s="215"/>
      <c r="X777" s="215"/>
      <c r="Y777" s="215"/>
      <c r="Z777" s="215"/>
      <c r="AA777" s="215"/>
      <c r="AB777" s="215"/>
      <c r="AC777" s="215"/>
      <c r="AD777" s="215"/>
      <c r="AE777" s="215"/>
      <c r="AF777" s="215"/>
      <c r="AG777" s="215"/>
      <c r="AH777" s="215"/>
      <c r="AI777" s="215"/>
      <c r="AJ777" s="89" t="s">
        <v>343</v>
      </c>
      <c r="AK777" s="89" t="s">
        <v>287</v>
      </c>
      <c r="AL777" s="89" t="s">
        <v>344</v>
      </c>
      <c r="AM777" s="215"/>
      <c r="AN777" s="215"/>
      <c r="AO777" s="215"/>
      <c r="AP777" s="215"/>
      <c r="AQ777" s="215"/>
      <c r="AR777" s="215"/>
      <c r="AS777" s="215"/>
      <c r="AT777" s="215"/>
      <c r="AU777" s="215"/>
      <c r="AV777" s="215"/>
      <c r="AW777" s="215"/>
      <c r="AX777" s="215"/>
      <c r="AY777" s="215"/>
      <c r="AZ777" s="215"/>
      <c r="BA777" s="215"/>
      <c r="BB777" s="215"/>
    </row>
    <row r="778" spans="1:54" ht="12.75">
      <c r="A778" s="215"/>
      <c r="B778" s="215"/>
      <c r="C778" s="215"/>
      <c r="D778" s="215"/>
      <c r="E778" s="215"/>
      <c r="F778" s="215"/>
      <c r="G778" s="215"/>
      <c r="H778" s="215"/>
      <c r="I778" s="215"/>
      <c r="J778" s="215"/>
      <c r="K778" s="215"/>
      <c r="L778" s="215"/>
      <c r="M778" s="215"/>
      <c r="N778" s="215"/>
      <c r="O778" s="215"/>
      <c r="P778" s="215"/>
      <c r="Q778" s="215"/>
      <c r="R778" s="215"/>
      <c r="S778" s="215"/>
      <c r="T778" s="215"/>
      <c r="U778" s="215"/>
      <c r="V778" s="215"/>
      <c r="W778" s="215"/>
      <c r="X778" s="215"/>
      <c r="Y778" s="215"/>
      <c r="Z778" s="215"/>
      <c r="AA778" s="215"/>
      <c r="AB778" s="215"/>
      <c r="AC778" s="215"/>
      <c r="AD778" s="215"/>
      <c r="AE778" s="215"/>
      <c r="AF778" s="215"/>
      <c r="AG778" s="215"/>
      <c r="AH778" s="215"/>
      <c r="AI778" s="215"/>
      <c r="AJ778" s="89" t="s">
        <v>620</v>
      </c>
      <c r="AK778" s="89" t="s">
        <v>611</v>
      </c>
      <c r="AL778" s="89" t="s">
        <v>621</v>
      </c>
      <c r="AM778" s="215"/>
      <c r="AN778" s="215"/>
      <c r="AO778" s="215"/>
      <c r="AP778" s="215"/>
      <c r="AQ778" s="215"/>
      <c r="AR778" s="215"/>
      <c r="AS778" s="215"/>
      <c r="AT778" s="215"/>
      <c r="AU778" s="215"/>
      <c r="AV778" s="215"/>
      <c r="AW778" s="215"/>
      <c r="AX778" s="215"/>
      <c r="AY778" s="215"/>
      <c r="AZ778" s="215"/>
      <c r="BA778" s="215"/>
      <c r="BB778" s="215"/>
    </row>
    <row r="779" spans="1:54" ht="12.75">
      <c r="A779" s="215"/>
      <c r="B779" s="215"/>
      <c r="C779" s="215"/>
      <c r="D779" s="215"/>
      <c r="E779" s="215"/>
      <c r="F779" s="215"/>
      <c r="G779" s="215"/>
      <c r="H779" s="215"/>
      <c r="I779" s="215"/>
      <c r="J779" s="215"/>
      <c r="K779" s="215"/>
      <c r="L779" s="215"/>
      <c r="M779" s="215"/>
      <c r="N779" s="215"/>
      <c r="O779" s="215"/>
      <c r="P779" s="215"/>
      <c r="Q779" s="215"/>
      <c r="R779" s="215"/>
      <c r="S779" s="215"/>
      <c r="T779" s="215"/>
      <c r="U779" s="215"/>
      <c r="V779" s="215"/>
      <c r="W779" s="215"/>
      <c r="X779" s="215"/>
      <c r="Y779" s="215"/>
      <c r="Z779" s="215"/>
      <c r="AA779" s="215"/>
      <c r="AB779" s="215"/>
      <c r="AC779" s="215"/>
      <c r="AD779" s="215"/>
      <c r="AE779" s="215"/>
      <c r="AF779" s="215"/>
      <c r="AG779" s="215"/>
      <c r="AH779" s="215"/>
      <c r="AI779" s="215"/>
      <c r="AJ779" s="89" t="s">
        <v>622</v>
      </c>
      <c r="AK779" s="89" t="s">
        <v>611</v>
      </c>
      <c r="AL779" s="89" t="s">
        <v>623</v>
      </c>
      <c r="AM779" s="215"/>
      <c r="AN779" s="215"/>
      <c r="AO779" s="215"/>
      <c r="AP779" s="215"/>
      <c r="AQ779" s="215"/>
      <c r="AR779" s="215"/>
      <c r="AS779" s="215"/>
      <c r="AT779" s="215"/>
      <c r="AU779" s="215"/>
      <c r="AV779" s="215"/>
      <c r="AW779" s="215"/>
      <c r="AX779" s="215"/>
      <c r="AY779" s="215"/>
      <c r="AZ779" s="215"/>
      <c r="BA779" s="215"/>
      <c r="BB779" s="215"/>
    </row>
    <row r="780" spans="1:54" ht="12.75">
      <c r="A780" s="215"/>
      <c r="B780" s="215"/>
      <c r="C780" s="215"/>
      <c r="D780" s="215"/>
      <c r="E780" s="215"/>
      <c r="F780" s="215"/>
      <c r="G780" s="215"/>
      <c r="H780" s="215"/>
      <c r="I780" s="215"/>
      <c r="J780" s="215"/>
      <c r="K780" s="215"/>
      <c r="L780" s="215"/>
      <c r="M780" s="215"/>
      <c r="N780" s="215"/>
      <c r="O780" s="215"/>
      <c r="P780" s="215"/>
      <c r="Q780" s="215"/>
      <c r="R780" s="215"/>
      <c r="S780" s="215"/>
      <c r="T780" s="215"/>
      <c r="U780" s="215"/>
      <c r="V780" s="215"/>
      <c r="W780" s="215"/>
      <c r="X780" s="215"/>
      <c r="Y780" s="215"/>
      <c r="Z780" s="215"/>
      <c r="AA780" s="215"/>
      <c r="AB780" s="215"/>
      <c r="AC780" s="215"/>
      <c r="AD780" s="215"/>
      <c r="AE780" s="215"/>
      <c r="AF780" s="215"/>
      <c r="AG780" s="215"/>
      <c r="AH780" s="215"/>
      <c r="AI780" s="215"/>
      <c r="AJ780" s="89" t="s">
        <v>636</v>
      </c>
      <c r="AK780" s="89" t="s">
        <v>637</v>
      </c>
      <c r="AL780" s="89" t="s">
        <v>530</v>
      </c>
      <c r="AM780" s="215"/>
      <c r="AN780" s="215"/>
      <c r="AO780" s="215"/>
      <c r="AP780" s="215"/>
      <c r="AQ780" s="215"/>
      <c r="AR780" s="215"/>
      <c r="AS780" s="215"/>
      <c r="AT780" s="215"/>
      <c r="AU780" s="215"/>
      <c r="AV780" s="215"/>
      <c r="AW780" s="215"/>
      <c r="AX780" s="215"/>
      <c r="AY780" s="215"/>
      <c r="AZ780" s="215"/>
      <c r="BA780" s="215"/>
      <c r="BB780" s="215"/>
    </row>
    <row r="781" spans="1:54" ht="12.75">
      <c r="A781" s="215"/>
      <c r="B781" s="215"/>
      <c r="C781" s="215"/>
      <c r="D781" s="215"/>
      <c r="E781" s="215"/>
      <c r="F781" s="215"/>
      <c r="G781" s="215"/>
      <c r="H781" s="215"/>
      <c r="I781" s="215"/>
      <c r="J781" s="215"/>
      <c r="K781" s="215"/>
      <c r="L781" s="215"/>
      <c r="M781" s="215"/>
      <c r="N781" s="215"/>
      <c r="O781" s="215"/>
      <c r="P781" s="215"/>
      <c r="Q781" s="215"/>
      <c r="R781" s="215"/>
      <c r="S781" s="215"/>
      <c r="T781" s="215"/>
      <c r="U781" s="215"/>
      <c r="V781" s="215"/>
      <c r="W781" s="215"/>
      <c r="X781" s="215"/>
      <c r="Y781" s="215"/>
      <c r="Z781" s="215"/>
      <c r="AA781" s="215"/>
      <c r="AB781" s="215"/>
      <c r="AC781" s="215"/>
      <c r="AD781" s="215"/>
      <c r="AE781" s="215"/>
      <c r="AF781" s="215"/>
      <c r="AG781" s="215"/>
      <c r="AH781" s="215"/>
      <c r="AI781" s="215"/>
      <c r="AJ781" s="89" t="s">
        <v>636</v>
      </c>
      <c r="AK781" s="89" t="s">
        <v>637</v>
      </c>
      <c r="AL781" s="89" t="s">
        <v>530</v>
      </c>
      <c r="AM781" s="215"/>
      <c r="AN781" s="215"/>
      <c r="AO781" s="215"/>
      <c r="AP781" s="215"/>
      <c r="AQ781" s="215"/>
      <c r="AR781" s="215"/>
      <c r="AS781" s="215"/>
      <c r="AT781" s="215"/>
      <c r="AU781" s="215"/>
      <c r="AV781" s="215"/>
      <c r="AW781" s="215"/>
      <c r="AX781" s="215"/>
      <c r="AY781" s="215"/>
      <c r="AZ781" s="215"/>
      <c r="BA781" s="215"/>
      <c r="BB781" s="215"/>
    </row>
    <row r="782" spans="1:54" ht="12.75">
      <c r="A782" s="215"/>
      <c r="B782" s="215"/>
      <c r="C782" s="215"/>
      <c r="D782" s="215"/>
      <c r="E782" s="215"/>
      <c r="F782" s="215"/>
      <c r="G782" s="215"/>
      <c r="H782" s="215"/>
      <c r="I782" s="215"/>
      <c r="J782" s="215"/>
      <c r="K782" s="215"/>
      <c r="L782" s="215"/>
      <c r="M782" s="215"/>
      <c r="N782" s="215"/>
      <c r="O782" s="215"/>
      <c r="P782" s="215"/>
      <c r="Q782" s="215"/>
      <c r="R782" s="215"/>
      <c r="S782" s="215"/>
      <c r="T782" s="215"/>
      <c r="U782" s="215"/>
      <c r="V782" s="215"/>
      <c r="W782" s="215"/>
      <c r="X782" s="215"/>
      <c r="Y782" s="215"/>
      <c r="Z782" s="215"/>
      <c r="AA782" s="215"/>
      <c r="AB782" s="215"/>
      <c r="AC782" s="215"/>
      <c r="AD782" s="215"/>
      <c r="AE782" s="215"/>
      <c r="AF782" s="215"/>
      <c r="AG782" s="215"/>
      <c r="AH782" s="215"/>
      <c r="AI782" s="215"/>
      <c r="AJ782" s="215"/>
      <c r="AK782" s="215"/>
      <c r="AL782" s="215"/>
      <c r="AM782" s="215"/>
      <c r="AN782" s="215"/>
      <c r="AO782" s="215"/>
      <c r="AP782" s="215"/>
      <c r="AQ782" s="215"/>
      <c r="AR782" s="215"/>
      <c r="AS782" s="215"/>
      <c r="AT782" s="215"/>
      <c r="AU782" s="215"/>
      <c r="AV782" s="215"/>
      <c r="AW782" s="215"/>
      <c r="AX782" s="215"/>
      <c r="AY782" s="215"/>
      <c r="AZ782" s="215"/>
      <c r="BA782" s="215"/>
      <c r="BB782" s="215"/>
    </row>
    <row r="783" spans="1:54" ht="12.75">
      <c r="A783" s="215"/>
      <c r="B783" s="215"/>
      <c r="C783" s="215"/>
      <c r="D783" s="215"/>
      <c r="E783" s="215"/>
      <c r="F783" s="215"/>
      <c r="G783" s="215"/>
      <c r="H783" s="215"/>
      <c r="I783" s="215"/>
      <c r="J783" s="215"/>
      <c r="K783" s="215"/>
      <c r="L783" s="215"/>
      <c r="M783" s="215"/>
      <c r="N783" s="215"/>
      <c r="O783" s="215"/>
      <c r="P783" s="215"/>
      <c r="Q783" s="215"/>
      <c r="R783" s="215"/>
      <c r="S783" s="215"/>
      <c r="T783" s="215"/>
      <c r="U783" s="215"/>
      <c r="V783" s="215"/>
      <c r="W783" s="215"/>
      <c r="X783" s="215"/>
      <c r="Y783" s="215"/>
      <c r="Z783" s="215"/>
      <c r="AA783" s="215"/>
      <c r="AB783" s="215"/>
      <c r="AC783" s="215"/>
      <c r="AD783" s="215"/>
      <c r="AE783" s="215"/>
      <c r="AF783" s="215"/>
      <c r="AG783" s="215"/>
      <c r="AH783" s="215"/>
      <c r="AI783" s="215"/>
      <c r="AJ783" s="215"/>
      <c r="AK783" s="215"/>
      <c r="AL783" s="215"/>
      <c r="AM783" s="215"/>
      <c r="AN783" s="215"/>
      <c r="AO783" s="215"/>
      <c r="AP783" s="215"/>
      <c r="AQ783" s="215"/>
      <c r="AR783" s="215"/>
      <c r="AS783" s="215"/>
      <c r="AT783" s="215"/>
      <c r="AU783" s="215"/>
      <c r="AV783" s="215"/>
      <c r="AW783" s="215"/>
      <c r="AX783" s="215"/>
      <c r="AY783" s="215"/>
      <c r="AZ783" s="215"/>
      <c r="BA783" s="215"/>
      <c r="BB783" s="215"/>
    </row>
    <row r="784" spans="1:54" ht="12.75">
      <c r="A784" s="215"/>
      <c r="B784" s="215"/>
      <c r="C784" s="215"/>
      <c r="D784" s="215"/>
      <c r="E784" s="215"/>
      <c r="F784" s="215"/>
      <c r="G784" s="215"/>
      <c r="H784" s="215"/>
      <c r="I784" s="215"/>
      <c r="J784" s="215"/>
      <c r="K784" s="215"/>
      <c r="L784" s="215"/>
      <c r="M784" s="215"/>
      <c r="N784" s="215"/>
      <c r="O784" s="215"/>
      <c r="P784" s="215"/>
      <c r="Q784" s="215"/>
      <c r="R784" s="215"/>
      <c r="S784" s="215"/>
      <c r="T784" s="215"/>
      <c r="U784" s="215"/>
      <c r="V784" s="215"/>
      <c r="W784" s="215"/>
      <c r="X784" s="215"/>
      <c r="Y784" s="215"/>
      <c r="Z784" s="215"/>
      <c r="AA784" s="215"/>
      <c r="AB784" s="215"/>
      <c r="AC784" s="215"/>
      <c r="AD784" s="215"/>
      <c r="AE784" s="215"/>
      <c r="AF784" s="215"/>
      <c r="AG784" s="215"/>
      <c r="AH784" s="215"/>
      <c r="AI784" s="215"/>
      <c r="AJ784" s="215"/>
      <c r="AK784" s="215"/>
      <c r="AL784" s="215"/>
      <c r="AM784" s="215"/>
      <c r="AN784" s="215"/>
      <c r="AO784" s="215"/>
      <c r="AP784" s="215"/>
      <c r="AQ784" s="215"/>
      <c r="AR784" s="215"/>
      <c r="AS784" s="215"/>
      <c r="AT784" s="215"/>
      <c r="AU784" s="215"/>
      <c r="AV784" s="215"/>
      <c r="AW784" s="215"/>
      <c r="AX784" s="215"/>
      <c r="AY784" s="215"/>
      <c r="AZ784" s="215"/>
      <c r="BA784" s="215"/>
      <c r="BB784" s="215"/>
    </row>
    <row r="785" spans="1:54" ht="12.75">
      <c r="A785" s="215"/>
      <c r="B785" s="215"/>
      <c r="C785" s="215"/>
      <c r="D785" s="215"/>
      <c r="E785" s="215"/>
      <c r="F785" s="215"/>
      <c r="G785" s="215"/>
      <c r="H785" s="215"/>
      <c r="I785" s="215"/>
      <c r="J785" s="215"/>
      <c r="K785" s="215"/>
      <c r="L785" s="215"/>
      <c r="M785" s="215"/>
      <c r="N785" s="215"/>
      <c r="O785" s="215"/>
      <c r="P785" s="215"/>
      <c r="Q785" s="215"/>
      <c r="R785" s="215"/>
      <c r="S785" s="215"/>
      <c r="T785" s="215"/>
      <c r="U785" s="215"/>
      <c r="V785" s="215"/>
      <c r="W785" s="215"/>
      <c r="X785" s="215"/>
      <c r="Y785" s="215"/>
      <c r="Z785" s="215"/>
      <c r="AA785" s="215"/>
      <c r="AB785" s="215"/>
      <c r="AC785" s="215"/>
      <c r="AD785" s="215"/>
      <c r="AE785" s="215"/>
      <c r="AF785" s="215"/>
      <c r="AG785" s="215"/>
      <c r="AH785" s="215"/>
      <c r="AI785" s="215"/>
      <c r="AJ785" s="215"/>
      <c r="AK785" s="215"/>
      <c r="AL785" s="215"/>
      <c r="AM785" s="215"/>
      <c r="AN785" s="215"/>
      <c r="AO785" s="215"/>
      <c r="AP785" s="215"/>
      <c r="AQ785" s="215"/>
      <c r="AR785" s="215"/>
      <c r="AS785" s="215"/>
      <c r="AT785" s="215"/>
      <c r="AU785" s="215"/>
      <c r="AV785" s="215"/>
      <c r="AW785" s="215"/>
      <c r="AX785" s="215"/>
      <c r="AY785" s="215"/>
      <c r="AZ785" s="215"/>
      <c r="BA785" s="215"/>
      <c r="BB785" s="215"/>
    </row>
    <row r="786" spans="1:54" ht="12.75">
      <c r="A786" s="215"/>
      <c r="B786" s="215"/>
      <c r="C786" s="215"/>
      <c r="D786" s="215"/>
      <c r="E786" s="215"/>
      <c r="F786" s="215"/>
      <c r="G786" s="215"/>
      <c r="H786" s="215"/>
      <c r="I786" s="215"/>
      <c r="J786" s="215"/>
      <c r="K786" s="215"/>
      <c r="L786" s="215"/>
      <c r="M786" s="215"/>
      <c r="N786" s="215"/>
      <c r="O786" s="215"/>
      <c r="P786" s="215"/>
      <c r="Q786" s="215"/>
      <c r="R786" s="215"/>
      <c r="S786" s="215"/>
      <c r="T786" s="215"/>
      <c r="U786" s="215"/>
      <c r="V786" s="215"/>
      <c r="W786" s="215"/>
      <c r="X786" s="215"/>
      <c r="Y786" s="215"/>
      <c r="Z786" s="215"/>
      <c r="AA786" s="215"/>
      <c r="AB786" s="215"/>
      <c r="AC786" s="215"/>
      <c r="AD786" s="215"/>
      <c r="AE786" s="215"/>
      <c r="AF786" s="215"/>
      <c r="AG786" s="215"/>
      <c r="AH786" s="215"/>
      <c r="AI786" s="215"/>
      <c r="AJ786" s="215"/>
      <c r="AK786" s="215"/>
      <c r="AL786" s="215"/>
      <c r="AM786" s="215"/>
      <c r="AN786" s="215"/>
      <c r="AO786" s="215"/>
      <c r="AP786" s="215"/>
      <c r="AQ786" s="215"/>
      <c r="AR786" s="215"/>
      <c r="AS786" s="215"/>
      <c r="AT786" s="215"/>
      <c r="AU786" s="215"/>
      <c r="AV786" s="215"/>
      <c r="AW786" s="215"/>
      <c r="AX786" s="215"/>
      <c r="AY786" s="215"/>
      <c r="AZ786" s="215"/>
      <c r="BA786" s="215"/>
      <c r="BB786" s="215"/>
    </row>
    <row r="787" spans="1:54" ht="12.75">
      <c r="A787" s="215"/>
      <c r="B787" s="215"/>
      <c r="C787" s="215"/>
      <c r="D787" s="215"/>
      <c r="E787" s="215"/>
      <c r="F787" s="215"/>
      <c r="G787" s="215"/>
      <c r="H787" s="215"/>
      <c r="I787" s="215"/>
      <c r="J787" s="215"/>
      <c r="K787" s="215"/>
      <c r="L787" s="215"/>
      <c r="M787" s="215"/>
      <c r="N787" s="215"/>
      <c r="O787" s="215"/>
      <c r="P787" s="215"/>
      <c r="Q787" s="215"/>
      <c r="R787" s="215"/>
      <c r="S787" s="215"/>
      <c r="T787" s="215"/>
      <c r="U787" s="215"/>
      <c r="V787" s="215"/>
      <c r="W787" s="215"/>
      <c r="X787" s="215"/>
      <c r="Y787" s="215"/>
      <c r="Z787" s="215"/>
      <c r="AA787" s="215"/>
      <c r="AB787" s="215"/>
      <c r="AC787" s="215"/>
      <c r="AD787" s="215"/>
      <c r="AE787" s="215"/>
      <c r="AF787" s="215"/>
      <c r="AG787" s="215"/>
      <c r="AH787" s="215"/>
      <c r="AI787" s="215"/>
      <c r="AJ787" s="215"/>
      <c r="AK787" s="215"/>
      <c r="AL787" s="215"/>
      <c r="AM787" s="215"/>
      <c r="AN787" s="215"/>
      <c r="AO787" s="215"/>
      <c r="AP787" s="215"/>
      <c r="AQ787" s="215"/>
      <c r="AR787" s="215"/>
      <c r="AS787" s="215"/>
      <c r="AT787" s="215"/>
      <c r="AU787" s="215"/>
      <c r="AV787" s="215"/>
      <c r="AW787" s="215"/>
      <c r="AX787" s="215"/>
      <c r="AY787" s="215"/>
      <c r="AZ787" s="215"/>
      <c r="BA787" s="215"/>
      <c r="BB787" s="215"/>
    </row>
    <row r="788" spans="1:54" ht="12.75">
      <c r="A788" s="215"/>
      <c r="B788" s="215"/>
      <c r="C788" s="215"/>
      <c r="D788" s="215"/>
      <c r="E788" s="215"/>
      <c r="F788" s="215"/>
      <c r="G788" s="215"/>
      <c r="H788" s="215"/>
      <c r="I788" s="215"/>
      <c r="J788" s="215"/>
      <c r="K788" s="215"/>
      <c r="L788" s="215"/>
      <c r="M788" s="215"/>
      <c r="N788" s="215"/>
      <c r="O788" s="215"/>
      <c r="P788" s="215"/>
      <c r="Q788" s="215"/>
      <c r="R788" s="215"/>
      <c r="S788" s="215"/>
      <c r="T788" s="215"/>
      <c r="U788" s="215"/>
      <c r="V788" s="215"/>
      <c r="W788" s="215"/>
      <c r="X788" s="215"/>
      <c r="Y788" s="215"/>
      <c r="Z788" s="215"/>
      <c r="AA788" s="215"/>
      <c r="AB788" s="215"/>
      <c r="AC788" s="215"/>
      <c r="AD788" s="215"/>
      <c r="AE788" s="215"/>
      <c r="AF788" s="215"/>
      <c r="AG788" s="215"/>
      <c r="AH788" s="215"/>
      <c r="AI788" s="215"/>
      <c r="AJ788" s="215"/>
      <c r="AK788" s="215"/>
      <c r="AL788" s="215"/>
      <c r="AM788" s="215"/>
      <c r="AN788" s="215"/>
      <c r="AO788" s="215"/>
      <c r="AP788" s="215"/>
      <c r="AQ788" s="215"/>
      <c r="AR788" s="215"/>
      <c r="AS788" s="215"/>
      <c r="AT788" s="215"/>
      <c r="AU788" s="215"/>
      <c r="AV788" s="215"/>
      <c r="AW788" s="215"/>
      <c r="AX788" s="215"/>
      <c r="AY788" s="215"/>
      <c r="AZ788" s="215"/>
      <c r="BA788" s="215"/>
      <c r="BB788" s="215"/>
    </row>
    <row r="789" spans="1:54" ht="12.75">
      <c r="A789" s="215"/>
      <c r="B789" s="215"/>
      <c r="C789" s="215"/>
      <c r="D789" s="215"/>
      <c r="E789" s="215"/>
      <c r="F789" s="215"/>
      <c r="G789" s="215"/>
      <c r="H789" s="215"/>
      <c r="I789" s="215"/>
      <c r="J789" s="215"/>
      <c r="K789" s="215"/>
      <c r="L789" s="215"/>
      <c r="M789" s="215"/>
      <c r="N789" s="215"/>
      <c r="O789" s="215"/>
      <c r="P789" s="215"/>
      <c r="Q789" s="215"/>
      <c r="R789" s="215"/>
      <c r="S789" s="215"/>
      <c r="T789" s="215"/>
      <c r="U789" s="215"/>
      <c r="V789" s="215"/>
      <c r="W789" s="215"/>
      <c r="X789" s="215"/>
      <c r="Y789" s="215"/>
      <c r="Z789" s="215"/>
      <c r="AA789" s="215"/>
      <c r="AB789" s="215"/>
      <c r="AC789" s="215"/>
      <c r="AD789" s="215"/>
      <c r="AE789" s="215"/>
      <c r="AF789" s="215"/>
      <c r="AG789" s="215"/>
      <c r="AH789" s="215"/>
      <c r="AI789" s="215"/>
      <c r="AJ789" s="215"/>
      <c r="AK789" s="215"/>
      <c r="AL789" s="215"/>
      <c r="AM789" s="215"/>
      <c r="AN789" s="215"/>
      <c r="AO789" s="215"/>
      <c r="AP789" s="215"/>
      <c r="AQ789" s="215"/>
      <c r="AR789" s="215"/>
      <c r="AS789" s="215"/>
      <c r="AT789" s="215"/>
      <c r="AU789" s="215"/>
      <c r="AV789" s="215"/>
      <c r="AW789" s="215"/>
      <c r="AX789" s="215"/>
      <c r="AY789" s="215"/>
      <c r="AZ789" s="215"/>
      <c r="BA789" s="215"/>
      <c r="BB789" s="215"/>
    </row>
    <row r="790" spans="1:54" ht="12.75">
      <c r="A790" s="215"/>
      <c r="B790" s="215"/>
      <c r="C790" s="215"/>
      <c r="D790" s="215"/>
      <c r="E790" s="215"/>
      <c r="F790" s="215"/>
      <c r="G790" s="215"/>
      <c r="H790" s="215"/>
      <c r="I790" s="215"/>
      <c r="J790" s="215"/>
      <c r="K790" s="215"/>
      <c r="L790" s="215"/>
      <c r="M790" s="215"/>
      <c r="N790" s="215"/>
      <c r="O790" s="215"/>
      <c r="P790" s="215"/>
      <c r="Q790" s="215"/>
      <c r="R790" s="215"/>
      <c r="S790" s="215"/>
      <c r="T790" s="215"/>
      <c r="U790" s="215"/>
      <c r="V790" s="215"/>
      <c r="W790" s="215"/>
      <c r="X790" s="215"/>
      <c r="Y790" s="215"/>
      <c r="Z790" s="215"/>
      <c r="AA790" s="215"/>
      <c r="AB790" s="215"/>
      <c r="AC790" s="215"/>
      <c r="AD790" s="215"/>
      <c r="AE790" s="215"/>
      <c r="AF790" s="215"/>
      <c r="AG790" s="215"/>
      <c r="AH790" s="215"/>
      <c r="AI790" s="215"/>
      <c r="AJ790" s="215"/>
      <c r="AK790" s="215"/>
      <c r="AL790" s="215"/>
      <c r="AM790" s="215"/>
      <c r="AN790" s="215"/>
      <c r="AO790" s="215"/>
      <c r="AP790" s="215"/>
      <c r="AQ790" s="215"/>
      <c r="AR790" s="215"/>
      <c r="AS790" s="215"/>
      <c r="AT790" s="215"/>
      <c r="AU790" s="215"/>
      <c r="AV790" s="215"/>
      <c r="AW790" s="215"/>
      <c r="AX790" s="215"/>
      <c r="AY790" s="215"/>
      <c r="AZ790" s="215"/>
      <c r="BA790" s="215"/>
      <c r="BB790" s="215"/>
    </row>
    <row r="791" spans="1:54" ht="12.75">
      <c r="A791" s="215"/>
      <c r="B791" s="215"/>
      <c r="C791" s="215"/>
      <c r="D791" s="215"/>
      <c r="E791" s="215"/>
      <c r="F791" s="215"/>
      <c r="G791" s="215"/>
      <c r="H791" s="215"/>
      <c r="I791" s="215"/>
      <c r="J791" s="215"/>
      <c r="K791" s="215"/>
      <c r="L791" s="215"/>
      <c r="M791" s="215"/>
      <c r="N791" s="215"/>
      <c r="O791" s="215"/>
      <c r="P791" s="215"/>
      <c r="Q791" s="215"/>
      <c r="R791" s="215"/>
      <c r="S791" s="215"/>
      <c r="T791" s="215"/>
      <c r="U791" s="215"/>
      <c r="V791" s="215"/>
      <c r="W791" s="215"/>
      <c r="AA791" s="215"/>
      <c r="AB791" s="215"/>
      <c r="AC791" s="215"/>
      <c r="AD791" s="215"/>
      <c r="AE791" s="215"/>
      <c r="AI791" s="215"/>
      <c r="AJ791" s="215"/>
      <c r="AK791" s="215"/>
      <c r="AL791" s="215"/>
      <c r="AM791" s="215"/>
      <c r="AN791" s="215"/>
      <c r="AO791" s="215"/>
      <c r="AP791" s="215"/>
      <c r="AQ791" s="215"/>
      <c r="AR791" s="215"/>
      <c r="AS791" s="215"/>
      <c r="AT791" s="215"/>
      <c r="AU791" s="215"/>
      <c r="AV791" s="215"/>
      <c r="AW791" s="215"/>
      <c r="AX791" s="215"/>
      <c r="AY791" s="215"/>
      <c r="AZ791" s="215"/>
      <c r="BA791" s="215"/>
      <c r="BB791" s="215"/>
    </row>
    <row r="792" spans="7:54" ht="12.75">
      <c r="G792" s="215"/>
      <c r="H792" s="215"/>
      <c r="I792" s="215"/>
      <c r="J792" s="215"/>
      <c r="K792" s="215"/>
      <c r="L792" s="215"/>
      <c r="M792" s="215"/>
      <c r="N792" s="215"/>
      <c r="O792" s="215"/>
      <c r="P792" s="215"/>
      <c r="Q792" s="215"/>
      <c r="R792" s="215"/>
      <c r="S792" s="215"/>
      <c r="W792" s="215"/>
      <c r="AA792" s="215"/>
      <c r="AE792" s="215"/>
      <c r="AI792" s="215"/>
      <c r="AM792" s="215"/>
      <c r="AN792" s="215"/>
      <c r="AO792" s="215"/>
      <c r="AP792" s="215"/>
      <c r="AQ792" s="215"/>
      <c r="AR792" s="215"/>
      <c r="AS792" s="215"/>
      <c r="AT792" s="215"/>
      <c r="AU792" s="215"/>
      <c r="AV792" s="215"/>
      <c r="AW792" s="215"/>
      <c r="AX792" s="215"/>
      <c r="AY792" s="215"/>
      <c r="AZ792" s="215"/>
      <c r="BA792" s="215"/>
      <c r="BB792" s="215"/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tabColor indexed="47"/>
  </sheetPr>
  <dimension ref="A1:C2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0.875" style="81" customWidth="1"/>
    <col min="2" max="16384" width="9.125" style="81" customWidth="1"/>
  </cols>
  <sheetData>
    <row r="1" spans="1:3" ht="11.25">
      <c r="A1" s="81" t="s">
        <v>260</v>
      </c>
      <c r="B1" s="81" t="s">
        <v>261</v>
      </c>
      <c r="C1" s="81" t="s">
        <v>262</v>
      </c>
    </row>
    <row r="2" spans="1:3" ht="11.25">
      <c r="A2" s="81" t="s">
        <v>690</v>
      </c>
      <c r="B2" s="81" t="s">
        <v>529</v>
      </c>
      <c r="C2" s="81" t="s">
        <v>691</v>
      </c>
    </row>
    <row r="3" spans="1:3" ht="11.25">
      <c r="A3" s="81" t="s">
        <v>795</v>
      </c>
      <c r="B3" s="81" t="s">
        <v>518</v>
      </c>
      <c r="C3" s="81" t="s">
        <v>796</v>
      </c>
    </row>
    <row r="4" spans="1:3" ht="11.25">
      <c r="A4" s="81" t="s">
        <v>795</v>
      </c>
      <c r="B4" s="81" t="s">
        <v>518</v>
      </c>
      <c r="C4" s="81" t="s">
        <v>796</v>
      </c>
    </row>
    <row r="5" spans="1:3" ht="11.25">
      <c r="A5" s="81" t="s">
        <v>799</v>
      </c>
      <c r="B5" s="81" t="s">
        <v>800</v>
      </c>
      <c r="C5" s="81" t="s">
        <v>316</v>
      </c>
    </row>
    <row r="6" spans="1:3" ht="11.25">
      <c r="A6" s="81" t="s">
        <v>314</v>
      </c>
      <c r="B6" s="81" t="s">
        <v>315</v>
      </c>
      <c r="C6" s="81" t="s">
        <v>316</v>
      </c>
    </row>
    <row r="7" spans="1:3" ht="11.25">
      <c r="A7" s="81" t="s">
        <v>515</v>
      </c>
      <c r="B7" s="81" t="s">
        <v>516</v>
      </c>
      <c r="C7" s="81" t="s">
        <v>787</v>
      </c>
    </row>
    <row r="8" spans="1:3" ht="11.25">
      <c r="A8" s="81" t="s">
        <v>517</v>
      </c>
      <c r="B8" s="81" t="s">
        <v>518</v>
      </c>
      <c r="C8" s="81" t="s">
        <v>316</v>
      </c>
    </row>
    <row r="9" spans="1:3" ht="11.25">
      <c r="A9" s="81" t="s">
        <v>519</v>
      </c>
      <c r="B9" s="81" t="s">
        <v>518</v>
      </c>
      <c r="C9" s="81" t="s">
        <v>520</v>
      </c>
    </row>
    <row r="10" spans="1:3" ht="11.25">
      <c r="A10" s="81" t="s">
        <v>521</v>
      </c>
      <c r="B10" s="81" t="s">
        <v>518</v>
      </c>
      <c r="C10" s="81" t="s">
        <v>522</v>
      </c>
    </row>
    <row r="11" spans="1:3" ht="11.25">
      <c r="A11" s="81" t="s">
        <v>523</v>
      </c>
      <c r="B11" s="81" t="s">
        <v>518</v>
      </c>
      <c r="C11" s="81" t="s">
        <v>524</v>
      </c>
    </row>
    <row r="12" spans="1:3" ht="11.25">
      <c r="A12" s="81" t="s">
        <v>525</v>
      </c>
      <c r="B12" s="81" t="s">
        <v>518</v>
      </c>
      <c r="C12" s="81" t="s">
        <v>526</v>
      </c>
    </row>
    <row r="13" spans="1:3" ht="11.25">
      <c r="A13" s="81" t="s">
        <v>527</v>
      </c>
      <c r="B13" s="81" t="s">
        <v>518</v>
      </c>
      <c r="C13" s="81" t="s">
        <v>528</v>
      </c>
    </row>
    <row r="14" spans="1:3" ht="11.25">
      <c r="A14" s="81" t="s">
        <v>640</v>
      </c>
      <c r="B14" s="81" t="s">
        <v>641</v>
      </c>
      <c r="C14" s="81" t="s">
        <v>316</v>
      </c>
    </row>
    <row r="15" spans="1:3" ht="11.25">
      <c r="A15" s="81" t="s">
        <v>640</v>
      </c>
      <c r="B15" s="81" t="s">
        <v>641</v>
      </c>
      <c r="C15" s="81" t="s">
        <v>316</v>
      </c>
    </row>
    <row r="16" spans="1:3" ht="11.25">
      <c r="A16" s="81" t="s">
        <v>642</v>
      </c>
      <c r="B16" s="81" t="s">
        <v>529</v>
      </c>
      <c r="C16" s="81" t="s">
        <v>643</v>
      </c>
    </row>
    <row r="17" spans="1:3" ht="11.25">
      <c r="A17" s="81" t="s">
        <v>319</v>
      </c>
      <c r="B17" s="81" t="s">
        <v>320</v>
      </c>
      <c r="C17" s="81" t="s">
        <v>308</v>
      </c>
    </row>
    <row r="18" spans="1:3" ht="11.25">
      <c r="A18" s="81" t="s">
        <v>662</v>
      </c>
      <c r="B18" s="81" t="s">
        <v>663</v>
      </c>
      <c r="C18" s="81" t="s">
        <v>664</v>
      </c>
    </row>
    <row r="19" spans="1:3" ht="11.25">
      <c r="A19" s="81" t="s">
        <v>662</v>
      </c>
      <c r="B19" s="81" t="s">
        <v>663</v>
      </c>
      <c r="C19" s="81" t="s">
        <v>664</v>
      </c>
    </row>
    <row r="20" spans="1:3" ht="11.25">
      <c r="A20" s="81" t="s">
        <v>814</v>
      </c>
      <c r="B20" s="81" t="s">
        <v>555</v>
      </c>
      <c r="C20" s="81" t="s">
        <v>556</v>
      </c>
    </row>
    <row r="21" spans="1:3" ht="11.25">
      <c r="A21" s="81" t="s">
        <v>779</v>
      </c>
      <c r="B21" s="81" t="s">
        <v>516</v>
      </c>
      <c r="C21" s="81" t="s">
        <v>391</v>
      </c>
    </row>
    <row r="22" spans="1:3" ht="11.25">
      <c r="A22" s="81" t="s">
        <v>780</v>
      </c>
      <c r="B22" s="81" t="s">
        <v>529</v>
      </c>
      <c r="C22" s="81" t="s">
        <v>530</v>
      </c>
    </row>
    <row r="23" spans="1:3" ht="11.25">
      <c r="A23" s="81" t="s">
        <v>683</v>
      </c>
      <c r="B23" s="81" t="s">
        <v>684</v>
      </c>
      <c r="C23" s="81" t="s">
        <v>685</v>
      </c>
    </row>
    <row r="24" spans="1:3" ht="11.25">
      <c r="A24" s="81" t="s">
        <v>683</v>
      </c>
      <c r="B24" s="81" t="s">
        <v>684</v>
      </c>
      <c r="C24" s="81" t="s">
        <v>685</v>
      </c>
    </row>
    <row r="25" spans="1:3" ht="11.25">
      <c r="A25" s="81" t="s">
        <v>614</v>
      </c>
      <c r="B25" s="81" t="s">
        <v>529</v>
      </c>
      <c r="C25" s="81" t="s">
        <v>615</v>
      </c>
    </row>
    <row r="26" spans="1:3" ht="11.25">
      <c r="A26" s="81" t="s">
        <v>686</v>
      </c>
      <c r="B26" s="81" t="s">
        <v>684</v>
      </c>
      <c r="C26" s="81" t="s">
        <v>687</v>
      </c>
    </row>
    <row r="27" spans="1:3" ht="11.25">
      <c r="A27" s="81" t="s">
        <v>686</v>
      </c>
      <c r="B27" s="81" t="s">
        <v>684</v>
      </c>
      <c r="C27" s="81" t="s">
        <v>687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Фактические объёмы электроэнергии и мощности сетевой организации</dc:title>
  <dc:subject>Фактические объёмы электроэнергии и мощности сетевой организации</dc:subject>
  <dc:creator>*</dc:creator>
  <cp:keywords/>
  <dc:description/>
  <cp:lastModifiedBy>Андреева Любовь Леонтьевна</cp:lastModifiedBy>
  <cp:lastPrinted>2023-07-18T04:29:43Z</cp:lastPrinted>
  <dcterms:created xsi:type="dcterms:W3CDTF">2009-01-25T23:42:29Z</dcterms:created>
  <dcterms:modified xsi:type="dcterms:W3CDTF">2023-07-18T05:56:46Z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KOTEL.NET.FACT.5.72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2.0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MTYR</vt:lpwstr>
  </property>
  <property fmtid="{D5CDD505-2E9C-101B-9397-08002B2CF9AE}" pid="18" name="TypePlanning">
    <vt:lpwstr>FACT</vt:lpwstr>
  </property>
</Properties>
</file>